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240" yWindow="90" windowWidth="19320" windowHeight="7935" activeTab="2"/>
  </bookViews>
  <sheets>
    <sheet name="LAUNCH (2)" sheetId="7" r:id="rId1"/>
    <sheet name="PIVOT" sheetId="5" r:id="rId2"/>
    <sheet name="PASSTHROUGH INPUT SHEETS" sheetId="1" r:id="rId3"/>
    <sheet name="Sheet1" sheetId="8" r:id="rId4"/>
  </sheets>
  <definedNames>
    <definedName name="_xlnm._FilterDatabase" localSheetId="2" hidden="1">'PASSTHROUGH INPUT SHEETS'!$A$4:$EW$69</definedName>
  </definedNames>
  <calcPr calcId="125725"/>
  <pivotCaches>
    <pivotCache cacheId="0" r:id="rId5"/>
  </pivotCaches>
</workbook>
</file>

<file path=xl/calcChain.xml><?xml version="1.0" encoding="utf-8"?>
<calcChain xmlns="http://schemas.openxmlformats.org/spreadsheetml/2006/main">
  <c r="EK69" i="1"/>
  <c r="EJ69"/>
  <c r="EI69"/>
  <c r="EG69"/>
  <c r="EF69"/>
  <c r="EE69"/>
  <c r="EC69"/>
  <c r="EB69"/>
  <c r="EA69"/>
  <c r="EK68"/>
  <c r="EJ68"/>
  <c r="EI68"/>
  <c r="EG68"/>
  <c r="EF68"/>
  <c r="EE68"/>
  <c r="EC68"/>
  <c r="EB68"/>
  <c r="EA68"/>
  <c r="EK67"/>
  <c r="EJ67"/>
  <c r="EI67"/>
  <c r="EG67"/>
  <c r="EF67"/>
  <c r="EE67"/>
  <c r="EC67"/>
  <c r="EB67"/>
  <c r="EA67"/>
  <c r="EK66"/>
  <c r="EJ66"/>
  <c r="EI66"/>
  <c r="EG66"/>
  <c r="EF66"/>
  <c r="EE66"/>
  <c r="EC66"/>
  <c r="EB66"/>
  <c r="EA66"/>
  <c r="EK65"/>
  <c r="EJ65"/>
  <c r="EI65"/>
  <c r="EG65"/>
  <c r="EF65"/>
  <c r="EE65"/>
  <c r="EC65"/>
  <c r="EB65"/>
  <c r="EA65"/>
  <c r="EK64"/>
  <c r="EJ64"/>
  <c r="EI64"/>
  <c r="EG64"/>
  <c r="EF64"/>
  <c r="EE64"/>
  <c r="EC64"/>
  <c r="EB64"/>
  <c r="EA64"/>
  <c r="EK63"/>
  <c r="EJ63"/>
  <c r="EI63"/>
  <c r="EG63"/>
  <c r="EF63"/>
  <c r="EE63"/>
  <c r="EC63"/>
  <c r="EB63"/>
  <c r="EA63"/>
  <c r="EK62"/>
  <c r="EJ62"/>
  <c r="EI62"/>
  <c r="EG62"/>
  <c r="EF62"/>
  <c r="EE62"/>
  <c r="EC62"/>
  <c r="EB62"/>
  <c r="EA62"/>
  <c r="EK61"/>
  <c r="EJ61"/>
  <c r="EI61"/>
  <c r="EG61"/>
  <c r="EF61"/>
  <c r="EE61"/>
  <c r="EC61"/>
  <c r="EB61"/>
  <c r="EA61"/>
  <c r="EK60"/>
  <c r="EJ60"/>
  <c r="EI60"/>
  <c r="EG60"/>
  <c r="EF60"/>
  <c r="EE60"/>
  <c r="EC60"/>
  <c r="EB60"/>
  <c r="EA60"/>
  <c r="EK59"/>
  <c r="EJ59"/>
  <c r="EI59"/>
  <c r="EG59"/>
  <c r="EF59"/>
  <c r="EE59"/>
  <c r="EC59"/>
  <c r="EB59"/>
  <c r="EA59"/>
  <c r="EK58"/>
  <c r="EJ58"/>
  <c r="EI58"/>
  <c r="EG58"/>
  <c r="EF58"/>
  <c r="EE58"/>
  <c r="EC58"/>
  <c r="EB58"/>
  <c r="EA58"/>
  <c r="EK57"/>
  <c r="EJ57"/>
  <c r="EI57"/>
  <c r="EG57"/>
  <c r="EF57"/>
  <c r="EE57"/>
  <c r="EC57"/>
  <c r="EB57"/>
  <c r="EA57"/>
  <c r="EK56"/>
  <c r="EJ56"/>
  <c r="EI56"/>
  <c r="EG56"/>
  <c r="EF56"/>
  <c r="EE56"/>
  <c r="EC56"/>
  <c r="EB56"/>
  <c r="EA56"/>
  <c r="EK55"/>
  <c r="EJ55"/>
  <c r="EI55"/>
  <c r="EG55"/>
  <c r="EF55"/>
  <c r="EE55"/>
  <c r="EC55"/>
  <c r="EB55"/>
  <c r="EA55"/>
  <c r="EK54"/>
  <c r="EJ54"/>
  <c r="EI54"/>
  <c r="EG54"/>
  <c r="EF54"/>
  <c r="EE54"/>
  <c r="EC54"/>
  <c r="EB54"/>
  <c r="EA54"/>
  <c r="EK53"/>
  <c r="EJ53"/>
  <c r="EI53"/>
  <c r="EG53"/>
  <c r="EF53"/>
  <c r="EE53"/>
  <c r="EC53"/>
  <c r="EB53"/>
  <c r="EA53"/>
  <c r="EK52"/>
  <c r="EJ52"/>
  <c r="EI52"/>
  <c r="EG52"/>
  <c r="EF52"/>
  <c r="EE52"/>
  <c r="EC52"/>
  <c r="EB52"/>
  <c r="EA52"/>
  <c r="EK51"/>
  <c r="EJ51"/>
  <c r="EI51"/>
  <c r="EG51"/>
  <c r="EF51"/>
  <c r="EE51"/>
  <c r="EC51"/>
  <c r="EB51"/>
  <c r="EA51"/>
  <c r="EK50"/>
  <c r="EJ50"/>
  <c r="EI50"/>
  <c r="EG50"/>
  <c r="EF50"/>
  <c r="EE50"/>
  <c r="EC50"/>
  <c r="EB50"/>
  <c r="EA50"/>
  <c r="EK49"/>
  <c r="EJ49"/>
  <c r="EI49"/>
  <c r="EG49"/>
  <c r="EF49"/>
  <c r="EE49"/>
  <c r="EC49"/>
  <c r="EB49"/>
  <c r="EA49"/>
  <c r="EK48"/>
  <c r="EJ48"/>
  <c r="EI48"/>
  <c r="EG48"/>
  <c r="EF48"/>
  <c r="EE48"/>
  <c r="EC48"/>
  <c r="EB48"/>
  <c r="EA48"/>
  <c r="EK47"/>
  <c r="EJ47"/>
  <c r="EI47"/>
  <c r="EG47"/>
  <c r="EF47"/>
  <c r="EE47"/>
  <c r="EC47"/>
  <c r="EB47"/>
  <c r="EA47"/>
  <c r="EK46"/>
  <c r="EJ46"/>
  <c r="EI46"/>
  <c r="EG46"/>
  <c r="EF46"/>
  <c r="EE46"/>
  <c r="EC46"/>
  <c r="EB46"/>
  <c r="EA46"/>
  <c r="EK45"/>
  <c r="EJ45"/>
  <c r="EI45"/>
  <c r="EG45"/>
  <c r="EF45"/>
  <c r="EE45"/>
  <c r="EC45"/>
  <c r="EB45"/>
  <c r="EA45"/>
  <c r="EK44"/>
  <c r="EJ44"/>
  <c r="EI44"/>
  <c r="EG44"/>
  <c r="EF44"/>
  <c r="EE44"/>
  <c r="EC44"/>
  <c r="EB44"/>
  <c r="EA44"/>
  <c r="EK43"/>
  <c r="EJ43"/>
  <c r="EI43"/>
  <c r="EG43"/>
  <c r="EF43"/>
  <c r="EE43"/>
  <c r="EC43"/>
  <c r="EB43"/>
  <c r="EA43"/>
  <c r="EK42"/>
  <c r="EJ42"/>
  <c r="EI42"/>
  <c r="EG42"/>
  <c r="EF42"/>
  <c r="EE42"/>
  <c r="EC42"/>
  <c r="EB42"/>
  <c r="EA42"/>
  <c r="EK41"/>
  <c r="EJ41"/>
  <c r="EI41"/>
  <c r="EG41"/>
  <c r="EF41"/>
  <c r="EE41"/>
  <c r="EC41"/>
  <c r="EB41"/>
  <c r="EA41"/>
  <c r="EK40"/>
  <c r="EJ40"/>
  <c r="EI40"/>
  <c r="EG40"/>
  <c r="EF40"/>
  <c r="EE40"/>
  <c r="EC40"/>
  <c r="EB40"/>
  <c r="EA40"/>
  <c r="EK39"/>
  <c r="EJ39"/>
  <c r="EI39"/>
  <c r="EG39"/>
  <c r="EF39"/>
  <c r="EE39"/>
  <c r="EC39"/>
  <c r="EB39"/>
  <c r="EA39"/>
  <c r="EK38"/>
  <c r="EJ38"/>
  <c r="EI38"/>
  <c r="EG38"/>
  <c r="EF38"/>
  <c r="EE38"/>
  <c r="EC38"/>
  <c r="EB38"/>
  <c r="EA38"/>
  <c r="EK37"/>
  <c r="EJ37"/>
  <c r="EI37"/>
  <c r="EG37"/>
  <c r="EF37"/>
  <c r="EE37"/>
  <c r="EC37"/>
  <c r="EB37"/>
  <c r="EA37"/>
  <c r="EK36"/>
  <c r="EJ36"/>
  <c r="EI36"/>
  <c r="EG36"/>
  <c r="EF36"/>
  <c r="EE36"/>
  <c r="EC36"/>
  <c r="EB36"/>
  <c r="EA36"/>
  <c r="EK35"/>
  <c r="EJ35"/>
  <c r="EI35"/>
  <c r="EG35"/>
  <c r="EF35"/>
  <c r="EE35"/>
  <c r="EC35"/>
  <c r="EB35"/>
  <c r="EA35"/>
  <c r="EK34"/>
  <c r="EJ34"/>
  <c r="EI34"/>
  <c r="EG34"/>
  <c r="EF34"/>
  <c r="EE34"/>
  <c r="EC34"/>
  <c r="EB34"/>
  <c r="EA34"/>
  <c r="EK33"/>
  <c r="EJ33"/>
  <c r="EI33"/>
  <c r="EG33"/>
  <c r="EF33"/>
  <c r="EE33"/>
  <c r="EC33"/>
  <c r="EB33"/>
  <c r="EA33"/>
  <c r="EK32"/>
  <c r="EJ32"/>
  <c r="EI32"/>
  <c r="EG32"/>
  <c r="EF32"/>
  <c r="EE32"/>
  <c r="EC32"/>
  <c r="EB32"/>
  <c r="EA32"/>
  <c r="EK31"/>
  <c r="EJ31"/>
  <c r="EI31"/>
  <c r="EG31"/>
  <c r="EF31"/>
  <c r="EE31"/>
  <c r="EC31"/>
  <c r="EB31"/>
  <c r="EA31"/>
  <c r="EK30"/>
  <c r="EJ30"/>
  <c r="EI30"/>
  <c r="EG30"/>
  <c r="EF30"/>
  <c r="EE30"/>
  <c r="EC30"/>
  <c r="EB30"/>
  <c r="EA30"/>
  <c r="EK29"/>
  <c r="EJ29"/>
  <c r="EI29"/>
  <c r="EG29"/>
  <c r="EF29"/>
  <c r="EE29"/>
  <c r="EC29"/>
  <c r="EB29"/>
  <c r="EA29"/>
  <c r="EK28"/>
  <c r="EJ28"/>
  <c r="EI28"/>
  <c r="EG28"/>
  <c r="EF28"/>
  <c r="EE28"/>
  <c r="EC28"/>
  <c r="EB28"/>
  <c r="EA28"/>
  <c r="EK27"/>
  <c r="EJ27"/>
  <c r="EI27"/>
  <c r="EG27"/>
  <c r="EF27"/>
  <c r="EE27"/>
  <c r="EC27"/>
  <c r="EB27"/>
  <c r="EA27"/>
  <c r="EK26"/>
  <c r="EJ26"/>
  <c r="EI26"/>
  <c r="EG26"/>
  <c r="EF26"/>
  <c r="EE26"/>
  <c r="EC26"/>
  <c r="EB26"/>
  <c r="EA26"/>
  <c r="EK25"/>
  <c r="EJ25"/>
  <c r="EI25"/>
  <c r="EG25"/>
  <c r="EF25"/>
  <c r="EE25"/>
  <c r="EC25"/>
  <c r="EB25"/>
  <c r="EA25"/>
  <c r="EK24"/>
  <c r="EJ24"/>
  <c r="EI24"/>
  <c r="EG24"/>
  <c r="EF24"/>
  <c r="EE24"/>
  <c r="EC24"/>
  <c r="EB24"/>
  <c r="EA24"/>
  <c r="EK23"/>
  <c r="EJ23"/>
  <c r="EI23"/>
  <c r="EG23"/>
  <c r="EF23"/>
  <c r="EE23"/>
  <c r="EC23"/>
  <c r="EB23"/>
  <c r="EA23"/>
  <c r="EK22"/>
  <c r="EJ22"/>
  <c r="EI22"/>
  <c r="EG22"/>
  <c r="EF22"/>
  <c r="EE22"/>
  <c r="EC22"/>
  <c r="EB22"/>
  <c r="EA22"/>
  <c r="EK21"/>
  <c r="EJ21"/>
  <c r="EI21"/>
  <c r="EG21"/>
  <c r="EF21"/>
  <c r="EE21"/>
  <c r="EC21"/>
  <c r="EB21"/>
  <c r="EA21"/>
  <c r="EK20"/>
  <c r="EJ20"/>
  <c r="EI20"/>
  <c r="EG20"/>
  <c r="EF20"/>
  <c r="EE20"/>
  <c r="EC20"/>
  <c r="EB20"/>
  <c r="EA20"/>
  <c r="EK19"/>
  <c r="EJ19"/>
  <c r="EI19"/>
  <c r="EG19"/>
  <c r="EF19"/>
  <c r="EE19"/>
  <c r="EC19"/>
  <c r="EB19"/>
  <c r="EA19"/>
  <c r="EK18"/>
  <c r="EJ18"/>
  <c r="EI18"/>
  <c r="EG18"/>
  <c r="EF18"/>
  <c r="EE18"/>
  <c r="EC18"/>
  <c r="EB18"/>
  <c r="EA18"/>
  <c r="EK17"/>
  <c r="EJ17"/>
  <c r="EI17"/>
  <c r="EG17"/>
  <c r="EF17"/>
  <c r="EE17"/>
  <c r="EC17"/>
  <c r="EB17"/>
  <c r="EA17"/>
  <c r="EK16"/>
  <c r="EJ16"/>
  <c r="EI16"/>
  <c r="EG16"/>
  <c r="EF16"/>
  <c r="EE16"/>
  <c r="EC16"/>
  <c r="EB16"/>
  <c r="EA16"/>
  <c r="EK15"/>
  <c r="EJ15"/>
  <c r="EI15"/>
  <c r="EG15"/>
  <c r="EF15"/>
  <c r="EE15"/>
  <c r="EC15"/>
  <c r="EB15"/>
  <c r="EA15"/>
  <c r="EK14"/>
  <c r="EJ14"/>
  <c r="EI14"/>
  <c r="EG14"/>
  <c r="EF14"/>
  <c r="EE14"/>
  <c r="EC14"/>
  <c r="EB14"/>
  <c r="EA14"/>
  <c r="EK13"/>
  <c r="EJ13"/>
  <c r="EI13"/>
  <c r="EG13"/>
  <c r="EF13"/>
  <c r="EE13"/>
  <c r="EC13"/>
  <c r="EB13"/>
  <c r="EA13"/>
  <c r="EK12"/>
  <c r="EJ12"/>
  <c r="EI12"/>
  <c r="EG12"/>
  <c r="EF12"/>
  <c r="EE12"/>
  <c r="EC12"/>
  <c r="EB12"/>
  <c r="EA12"/>
  <c r="EK11"/>
  <c r="EJ11"/>
  <c r="EI11"/>
  <c r="EG11"/>
  <c r="EF11"/>
  <c r="EE11"/>
  <c r="EC11"/>
  <c r="EB11"/>
  <c r="EA11"/>
  <c r="EK10"/>
  <c r="EJ10"/>
  <c r="EI10"/>
  <c r="EG10"/>
  <c r="EF10"/>
  <c r="EE10"/>
  <c r="EC10"/>
  <c r="EB10"/>
  <c r="EA10"/>
  <c r="EK9"/>
  <c r="EJ9"/>
  <c r="EI9"/>
  <c r="EG9"/>
  <c r="EF9"/>
  <c r="EE9"/>
  <c r="EC9"/>
  <c r="EB9"/>
  <c r="EA9"/>
  <c r="EK8"/>
  <c r="EJ8"/>
  <c r="EI8"/>
  <c r="EG8"/>
  <c r="EF8"/>
  <c r="EE8"/>
  <c r="EC8"/>
  <c r="EB8"/>
  <c r="EA8"/>
  <c r="EK7"/>
  <c r="EJ7"/>
  <c r="EI7"/>
  <c r="EG7"/>
  <c r="EF7"/>
  <c r="EE7"/>
  <c r="EC7"/>
  <c r="EB7"/>
  <c r="EA7"/>
  <c r="EK6"/>
  <c r="EJ6"/>
  <c r="EI6"/>
  <c r="EG6"/>
  <c r="EF6"/>
  <c r="EE6"/>
  <c r="EC6"/>
  <c r="EB6"/>
  <c r="EA6"/>
  <c r="EJ5"/>
  <c r="EK5"/>
  <c r="EI5"/>
  <c r="EF5"/>
  <c r="EG5"/>
  <c r="EE5"/>
  <c r="EB5"/>
  <c r="EC5"/>
  <c r="EA5"/>
  <c r="DY69"/>
  <c r="DY68"/>
  <c r="DY67"/>
  <c r="DY66"/>
  <c r="DY65"/>
  <c r="DY64"/>
  <c r="DY63"/>
  <c r="DY62"/>
  <c r="DY61"/>
  <c r="DY60"/>
  <c r="DY59"/>
  <c r="DY58"/>
  <c r="DY57"/>
  <c r="DY56"/>
  <c r="DY55"/>
  <c r="DY54"/>
  <c r="DY53"/>
  <c r="DY52"/>
  <c r="DY51"/>
  <c r="DY50"/>
  <c r="DY49"/>
  <c r="DY48"/>
  <c r="DY47"/>
  <c r="DY46"/>
  <c r="DY45"/>
  <c r="DY44"/>
  <c r="DY43"/>
  <c r="DY42"/>
  <c r="DY41"/>
  <c r="DY40"/>
  <c r="DY39"/>
  <c r="DY38"/>
  <c r="DY37"/>
  <c r="DY36"/>
  <c r="DY35"/>
  <c r="DY34"/>
  <c r="DY33"/>
  <c r="DY32"/>
  <c r="DY31"/>
  <c r="DY30"/>
  <c r="DY29"/>
  <c r="DY28"/>
  <c r="DY27"/>
  <c r="DY26"/>
  <c r="DY25"/>
  <c r="DY24"/>
  <c r="DY23"/>
  <c r="DY22"/>
  <c r="DY21"/>
  <c r="DY20"/>
  <c r="DY19"/>
  <c r="DY18"/>
  <c r="DY17"/>
  <c r="DY16"/>
  <c r="DY15"/>
  <c r="DY14"/>
  <c r="DY13"/>
  <c r="DY12"/>
  <c r="DY11"/>
  <c r="DY10"/>
  <c r="DY9"/>
  <c r="DY8"/>
  <c r="DY7"/>
  <c r="DY6"/>
  <c r="DY5"/>
  <c r="I38" i="7"/>
  <c r="G69"/>
  <c r="H69" s="1"/>
  <c r="G68"/>
  <c r="H68" s="1"/>
  <c r="G67"/>
  <c r="H67" s="1"/>
  <c r="G66"/>
  <c r="H66" s="1"/>
  <c r="G65"/>
  <c r="H65" s="1"/>
  <c r="G64"/>
  <c r="H64" s="1"/>
  <c r="G63"/>
  <c r="H63" s="1"/>
  <c r="G62"/>
  <c r="H62" s="1"/>
  <c r="G61"/>
  <c r="H61" s="1"/>
  <c r="G60"/>
  <c r="H60" s="1"/>
  <c r="G59"/>
  <c r="H59" s="1"/>
  <c r="G58"/>
  <c r="H58" s="1"/>
  <c r="G57"/>
  <c r="H57" s="1"/>
  <c r="G56"/>
  <c r="H56" s="1"/>
  <c r="G55"/>
  <c r="H55" s="1"/>
  <c r="G54"/>
  <c r="H54" s="1"/>
  <c r="G53"/>
  <c r="H53" s="1"/>
  <c r="G52"/>
  <c r="H52" s="1"/>
  <c r="G51"/>
  <c r="H51" s="1"/>
  <c r="G50"/>
  <c r="H50" s="1"/>
  <c r="G49"/>
  <c r="H49" s="1"/>
  <c r="G48"/>
  <c r="H48" s="1"/>
  <c r="G47"/>
  <c r="H47" s="1"/>
  <c r="G46"/>
  <c r="H46" s="1"/>
  <c r="G45"/>
  <c r="H45" s="1"/>
  <c r="G44"/>
  <c r="H44" s="1"/>
  <c r="G43"/>
  <c r="H43" s="1"/>
  <c r="G42"/>
  <c r="H42" s="1"/>
  <c r="G41"/>
  <c r="H41" s="1"/>
  <c r="G40"/>
  <c r="H40" s="1"/>
  <c r="G39"/>
  <c r="H39" s="1"/>
  <c r="G38"/>
  <c r="H38" s="1"/>
  <c r="K38" s="1"/>
  <c r="G37"/>
  <c r="H37" s="1"/>
  <c r="G36"/>
  <c r="H36" s="1"/>
  <c r="G35"/>
  <c r="H35" s="1"/>
  <c r="G34"/>
  <c r="H34" s="1"/>
  <c r="G33"/>
  <c r="H33" s="1"/>
  <c r="G32"/>
  <c r="H32" s="1"/>
  <c r="G31"/>
  <c r="H31" s="1"/>
  <c r="G30"/>
  <c r="H30" s="1"/>
  <c r="G29"/>
  <c r="H29" s="1"/>
  <c r="G28"/>
  <c r="H28" s="1"/>
  <c r="G27"/>
  <c r="H27" s="1"/>
  <c r="G26"/>
  <c r="H26" s="1"/>
  <c r="G25"/>
  <c r="H25" s="1"/>
  <c r="G24"/>
  <c r="H24" s="1"/>
  <c r="G23"/>
  <c r="H23" s="1"/>
  <c r="G22"/>
  <c r="H22" s="1"/>
  <c r="G21"/>
  <c r="H21" s="1"/>
  <c r="G20"/>
  <c r="H20" s="1"/>
  <c r="G19"/>
  <c r="H19" s="1"/>
  <c r="G18"/>
  <c r="H18" s="1"/>
  <c r="G17"/>
  <c r="H17" s="1"/>
  <c r="G16"/>
  <c r="H16" s="1"/>
  <c r="G15"/>
  <c r="H15" s="1"/>
  <c r="G14"/>
  <c r="H14" s="1"/>
  <c r="G13"/>
  <c r="H13" s="1"/>
  <c r="G12"/>
  <c r="H12" s="1"/>
  <c r="G11"/>
  <c r="H11" s="1"/>
  <c r="G10"/>
  <c r="H10" s="1"/>
  <c r="G9"/>
  <c r="H9" s="1"/>
  <c r="G8"/>
  <c r="H8" s="1"/>
  <c r="G7"/>
  <c r="H7" s="1"/>
  <c r="G6"/>
  <c r="H6" s="1"/>
  <c r="G5"/>
  <c r="H5" s="1"/>
  <c r="F3"/>
  <c r="E3"/>
  <c r="D3"/>
  <c r="G4"/>
  <c r="K4" s="1"/>
  <c r="CO3" i="1"/>
  <c r="CP3"/>
  <c r="CQ3"/>
  <c r="CR3"/>
  <c r="CS3"/>
  <c r="CT3"/>
  <c r="CU3"/>
  <c r="CV3"/>
  <c r="CW3"/>
  <c r="CX3"/>
  <c r="CY3"/>
  <c r="CZ3"/>
  <c r="DA3"/>
  <c r="DB3"/>
  <c r="DC3"/>
  <c r="DD3"/>
  <c r="DE3"/>
  <c r="DF3"/>
  <c r="DG3"/>
  <c r="DH3"/>
  <c r="DI3"/>
  <c r="DJ3"/>
  <c r="DK3"/>
  <c r="DL3"/>
  <c r="DM3"/>
  <c r="DN3"/>
  <c r="DO3"/>
  <c r="DP3"/>
  <c r="DQ3"/>
  <c r="DR3"/>
  <c r="DS3"/>
  <c r="DT3"/>
  <c r="DU3"/>
  <c r="EK3" l="1"/>
  <c r="EC3"/>
  <c r="EE3"/>
  <c r="EF3"/>
  <c r="EA3"/>
  <c r="EI3"/>
  <c r="EB3"/>
  <c r="EJ3"/>
  <c r="EG3"/>
  <c r="G1" i="7"/>
  <c r="I5"/>
  <c r="K5" s="1"/>
  <c r="I6"/>
  <c r="K6" s="1"/>
  <c r="I7"/>
  <c r="K7" s="1"/>
  <c r="I8"/>
  <c r="K8" s="1"/>
  <c r="I9"/>
  <c r="K9" s="1"/>
  <c r="I10"/>
  <c r="K10" s="1"/>
  <c r="I11"/>
  <c r="K11" s="1"/>
  <c r="I12"/>
  <c r="K12" s="1"/>
  <c r="I13"/>
  <c r="K13" s="1"/>
  <c r="I14"/>
  <c r="K14" s="1"/>
  <c r="I15"/>
  <c r="K15" s="1"/>
  <c r="I16"/>
  <c r="K16" s="1"/>
  <c r="I17"/>
  <c r="K17" s="1"/>
  <c r="I18"/>
  <c r="K18" s="1"/>
  <c r="I19"/>
  <c r="K19" s="1"/>
  <c r="I20"/>
  <c r="K20" s="1"/>
  <c r="I21"/>
  <c r="K21" s="1"/>
  <c r="I22"/>
  <c r="K22" s="1"/>
  <c r="I23"/>
  <c r="K23" s="1"/>
  <c r="I24"/>
  <c r="K24" s="1"/>
  <c r="I25"/>
  <c r="K25" s="1"/>
  <c r="I26"/>
  <c r="K26" s="1"/>
  <c r="I27"/>
  <c r="K27" s="1"/>
  <c r="I28"/>
  <c r="K28" s="1"/>
  <c r="I29"/>
  <c r="K29" s="1"/>
  <c r="I30"/>
  <c r="K30" s="1"/>
  <c r="I31"/>
  <c r="K31" s="1"/>
  <c r="I32"/>
  <c r="K32" s="1"/>
  <c r="I33"/>
  <c r="K33" s="1"/>
  <c r="I34"/>
  <c r="K34" s="1"/>
  <c r="I35"/>
  <c r="K35" s="1"/>
  <c r="I36"/>
  <c r="K36" s="1"/>
  <c r="I37"/>
  <c r="K37" s="1"/>
  <c r="I39"/>
  <c r="K39" s="1"/>
  <c r="I40"/>
  <c r="K40" s="1"/>
  <c r="I41"/>
  <c r="K41" s="1"/>
  <c r="I42"/>
  <c r="K42" s="1"/>
  <c r="I43"/>
  <c r="K43" s="1"/>
  <c r="I44"/>
  <c r="K44" s="1"/>
  <c r="I45"/>
  <c r="K45" s="1"/>
  <c r="I46"/>
  <c r="K46" s="1"/>
  <c r="I47"/>
  <c r="K47" s="1"/>
  <c r="I48"/>
  <c r="K48" s="1"/>
  <c r="I49"/>
  <c r="K49" s="1"/>
  <c r="I50"/>
  <c r="K50" s="1"/>
  <c r="I51"/>
  <c r="K51" s="1"/>
  <c r="I52"/>
  <c r="K52" s="1"/>
  <c r="I53"/>
  <c r="K53" s="1"/>
  <c r="I54"/>
  <c r="K54" s="1"/>
  <c r="I55"/>
  <c r="K55" s="1"/>
  <c r="I56"/>
  <c r="K56" s="1"/>
  <c r="I57"/>
  <c r="K57" s="1"/>
  <c r="I58"/>
  <c r="K58" s="1"/>
  <c r="I59"/>
  <c r="K59" s="1"/>
  <c r="I60"/>
  <c r="K60" s="1"/>
  <c r="I61"/>
  <c r="K61" s="1"/>
  <c r="I62"/>
  <c r="K62" s="1"/>
  <c r="I63"/>
  <c r="K63" s="1"/>
  <c r="I64"/>
  <c r="K64" s="1"/>
  <c r="I65"/>
  <c r="K65" s="1"/>
  <c r="I66"/>
  <c r="K66" s="1"/>
  <c r="I67"/>
  <c r="K67" s="1"/>
  <c r="I68"/>
  <c r="K68" s="1"/>
  <c r="I69"/>
  <c r="K69" s="1"/>
  <c r="CM3" i="1"/>
  <c r="CN3"/>
  <c r="CL3"/>
  <c r="DX69"/>
  <c r="DX68"/>
  <c r="DX67"/>
  <c r="DX66"/>
  <c r="DX65"/>
  <c r="DX64"/>
  <c r="DX63"/>
  <c r="DX62"/>
  <c r="DX61"/>
  <c r="DX60"/>
  <c r="DX59"/>
  <c r="DX58"/>
  <c r="DX57"/>
  <c r="DX56"/>
  <c r="DX55"/>
  <c r="DX54"/>
  <c r="DX53"/>
  <c r="DX52"/>
  <c r="DX51"/>
  <c r="DX50"/>
  <c r="DX49"/>
  <c r="DX48"/>
  <c r="DX47"/>
  <c r="DX46"/>
  <c r="DX45"/>
  <c r="DX44"/>
  <c r="DX43"/>
  <c r="DX42"/>
  <c r="DX41"/>
  <c r="DX40"/>
  <c r="DX39"/>
  <c r="DX38"/>
  <c r="DX37"/>
  <c r="DX36"/>
  <c r="DX35"/>
  <c r="DX34"/>
  <c r="DX33"/>
  <c r="DX32"/>
  <c r="DX31"/>
  <c r="DX30"/>
  <c r="DX29"/>
  <c r="DX28"/>
  <c r="DX27"/>
  <c r="DX26"/>
  <c r="DX25"/>
  <c r="DX24"/>
  <c r="DX23"/>
  <c r="DX22"/>
  <c r="DX21"/>
  <c r="DX20"/>
  <c r="DX19"/>
  <c r="DX18"/>
  <c r="DX17"/>
  <c r="DX16"/>
  <c r="DX15"/>
  <c r="DX14"/>
  <c r="DX13"/>
  <c r="DX12"/>
  <c r="DX11"/>
  <c r="DX10"/>
  <c r="DX9"/>
  <c r="DX8"/>
  <c r="DX7"/>
  <c r="DX6"/>
  <c r="DX5"/>
  <c r="DW69"/>
  <c r="DW68"/>
  <c r="DW67"/>
  <c r="DW66"/>
  <c r="DW65"/>
  <c r="DW64"/>
  <c r="DW63"/>
  <c r="DW62"/>
  <c r="DW61"/>
  <c r="DW60"/>
  <c r="DW59"/>
  <c r="DW58"/>
  <c r="DW57"/>
  <c r="DW56"/>
  <c r="DW55"/>
  <c r="DW54"/>
  <c r="DW53"/>
  <c r="DW52"/>
  <c r="DW51"/>
  <c r="DW50"/>
  <c r="DW49"/>
  <c r="DW48"/>
  <c r="DW47"/>
  <c r="DW46"/>
  <c r="DW45"/>
  <c r="DW44"/>
  <c r="DW43"/>
  <c r="DW42"/>
  <c r="DW41"/>
  <c r="DW40"/>
  <c r="DW39"/>
  <c r="DW38"/>
  <c r="DW37"/>
  <c r="DW36"/>
  <c r="DW35"/>
  <c r="DW34"/>
  <c r="DW33"/>
  <c r="DW32"/>
  <c r="DW31"/>
  <c r="DW30"/>
  <c r="DW29"/>
  <c r="DW28"/>
  <c r="DW27"/>
  <c r="DW26"/>
  <c r="DW25"/>
  <c r="DW24"/>
  <c r="DW23"/>
  <c r="DW22"/>
  <c r="DW21"/>
  <c r="DW20"/>
  <c r="DW19"/>
  <c r="DW18"/>
  <c r="DW17"/>
  <c r="DW16"/>
  <c r="DW15"/>
  <c r="DW14"/>
  <c r="DW13"/>
  <c r="DW12"/>
  <c r="DW11"/>
  <c r="DW10"/>
  <c r="DW9"/>
  <c r="DW8"/>
  <c r="DW7"/>
  <c r="DW6"/>
  <c r="DW5"/>
  <c r="DV69"/>
  <c r="DV68"/>
  <c r="DV67"/>
  <c r="DV66"/>
  <c r="DV65"/>
  <c r="DV64"/>
  <c r="DV63"/>
  <c r="DV62"/>
  <c r="DV61"/>
  <c r="DV60"/>
  <c r="DV59"/>
  <c r="DV58"/>
  <c r="DV57"/>
  <c r="DV56"/>
  <c r="DV55"/>
  <c r="DV54"/>
  <c r="DV53"/>
  <c r="DV52"/>
  <c r="DV51"/>
  <c r="DV50"/>
  <c r="DV49"/>
  <c r="DV48"/>
  <c r="DV47"/>
  <c r="DV46"/>
  <c r="DV45"/>
  <c r="DV44"/>
  <c r="DV43"/>
  <c r="DV42"/>
  <c r="DV41"/>
  <c r="DV40"/>
  <c r="DV39"/>
  <c r="DV38"/>
  <c r="DV37"/>
  <c r="DV36"/>
  <c r="DV35"/>
  <c r="DV34"/>
  <c r="DV33"/>
  <c r="DV32"/>
  <c r="DV31"/>
  <c r="DV30"/>
  <c r="DV29"/>
  <c r="DV28"/>
  <c r="DV27"/>
  <c r="DV26"/>
  <c r="DV25"/>
  <c r="DV24"/>
  <c r="DV23"/>
  <c r="DV22"/>
  <c r="DV21"/>
  <c r="DV20"/>
  <c r="DV19"/>
  <c r="DV18"/>
  <c r="DV17"/>
  <c r="DV16"/>
  <c r="DV15"/>
  <c r="DV14"/>
  <c r="DV13"/>
  <c r="DV12"/>
  <c r="DV11"/>
  <c r="DV10"/>
  <c r="DV9"/>
  <c r="DV8"/>
  <c r="DV7"/>
  <c r="DV6"/>
  <c r="DV5"/>
  <c r="DX3" l="1"/>
  <c r="K2" i="7"/>
  <c r="H2"/>
  <c r="I2"/>
  <c r="O2" s="1"/>
  <c r="DV3" i="1"/>
  <c r="DW3"/>
</calcChain>
</file>

<file path=xl/sharedStrings.xml><?xml version="1.0" encoding="utf-8"?>
<sst xmlns="http://schemas.openxmlformats.org/spreadsheetml/2006/main" count="5304" uniqueCount="416">
  <si>
    <t>EDE3ClaimID</t>
  </si>
  <si>
    <t>FileName</t>
  </si>
  <si>
    <t>WorkSheetRow</t>
  </si>
  <si>
    <t>IOU_Submitted_Report_ID_Number</t>
  </si>
  <si>
    <t>EDProgramID</t>
  </si>
  <si>
    <t>EDProgramElement</t>
  </si>
  <si>
    <t>ProposerName</t>
  </si>
  <si>
    <t>ProgramName</t>
  </si>
  <si>
    <t>EDIOU</t>
  </si>
  <si>
    <t>Qtr</t>
  </si>
  <si>
    <t>MeasureName</t>
  </si>
  <si>
    <t>MeasureNameText</t>
  </si>
  <si>
    <t>SempraFilingMsrNbr</t>
  </si>
  <si>
    <t>DEERRunID</t>
  </si>
  <si>
    <t>ClimateZone</t>
  </si>
  <si>
    <t>Targetsector</t>
  </si>
  <si>
    <t>MeasureElectricEndUseShape</t>
  </si>
  <si>
    <t>CZSectorMeasurecombinationfound</t>
  </si>
  <si>
    <t>MeasureTypeToLookupMeasureLife</t>
  </si>
  <si>
    <t>ProgramTypeTolookupNettogrossRatio</t>
  </si>
  <si>
    <t>UnitDefinitioneghomes</t>
  </si>
  <si>
    <t>ProgramTypeNEWROBorEarlyReplRET</t>
  </si>
  <si>
    <t>GrossMeasureCostunit</t>
  </si>
  <si>
    <t>Rebatetoendusecustomeroritsassigneeunit</t>
  </si>
  <si>
    <t>Incentivestoentitiesotherthantheendusecustomerorit</t>
  </si>
  <si>
    <t>DirectInstallLaborunit</t>
  </si>
  <si>
    <t>DirectInstallMaterialunit</t>
  </si>
  <si>
    <t>GrossParticipantCostunit</t>
  </si>
  <si>
    <t>GrossUnitAnnualElectricitySavingskwhunit</t>
  </si>
  <si>
    <t>ElectricRateSchedule</t>
  </si>
  <si>
    <t>DemandScaler</t>
  </si>
  <si>
    <t>UserEnteredkWSavingsperunitkWunit</t>
  </si>
  <si>
    <t>GrossUnitAnnualGasSavingsthermunit</t>
  </si>
  <si>
    <t>GasSector</t>
  </si>
  <si>
    <t>GasRateSchedule</t>
  </si>
  <si>
    <t>GasSavingsProfile</t>
  </si>
  <si>
    <t>Avgremaininglifeonreplacedunitsyrs</t>
  </si>
  <si>
    <t>EarlyretrofitincrementalkWhsavingskWhunit</t>
  </si>
  <si>
    <t>EarlyretrofitincrementalkWsavingskWunit</t>
  </si>
  <si>
    <t>EarlyretrofitincrementalThsavingsThunit</t>
  </si>
  <si>
    <t>CombustionType</t>
  </si>
  <si>
    <t>EffectiveUsefulLifeyears</t>
  </si>
  <si>
    <t>NettoGrossRatio</t>
  </si>
  <si>
    <t>EligibleforTOUACadjustment</t>
  </si>
  <si>
    <t>Comments</t>
  </si>
  <si>
    <t>KEYROW</t>
  </si>
  <si>
    <t>OutputKEYROW</t>
  </si>
  <si>
    <t>OutputE3ROWID</t>
  </si>
  <si>
    <t>InputKEYROW</t>
  </si>
  <si>
    <t>InputE3ROWID</t>
  </si>
  <si>
    <t>KEYABAGInput4bCA</t>
  </si>
  <si>
    <t>KEYAMBAGInput4bCA</t>
  </si>
  <si>
    <t>MeasureTypeCode</t>
  </si>
  <si>
    <t>RebateTypeCode</t>
  </si>
  <si>
    <t>EndUseCode</t>
  </si>
  <si>
    <t>Rebate</t>
  </si>
  <si>
    <t>GROSSKW</t>
  </si>
  <si>
    <t>GROSSKWH</t>
  </si>
  <si>
    <t>GROSSTHM</t>
  </si>
  <si>
    <t>NETKW</t>
  </si>
  <si>
    <t>NETKWH</t>
  </si>
  <si>
    <t>NETTHM</t>
  </si>
  <si>
    <t>Transfer</t>
  </si>
  <si>
    <t>GrossIMC</t>
  </si>
  <si>
    <t>GrossTherm</t>
  </si>
  <si>
    <t>NetTherm</t>
  </si>
  <si>
    <t>SmallCommercial</t>
  </si>
  <si>
    <t>MARKETPROGRAM</t>
  </si>
  <si>
    <t>SECTORPROGRAM</t>
  </si>
  <si>
    <t>STRATEGYPROGRAM</t>
  </si>
  <si>
    <t>DCPROGRAM</t>
  </si>
  <si>
    <t>SERVICECODE</t>
  </si>
  <si>
    <t>SERVICEDESC</t>
  </si>
  <si>
    <t>PMEASURECODE</t>
  </si>
  <si>
    <t>PENDUSECODE</t>
  </si>
  <si>
    <t>TOTALREBATESINCENTIVES</t>
  </si>
  <si>
    <t>TOTALGROSSKW</t>
  </si>
  <si>
    <t>TOTALGROSSKWH</t>
  </si>
  <si>
    <t>TOTALGROSSTHMS</t>
  </si>
  <si>
    <t>TOTALNETKW</t>
  </si>
  <si>
    <t>TOTALNETKWH</t>
  </si>
  <si>
    <t>TOTALNETTHM</t>
  </si>
  <si>
    <t>TOTALUNITS2006</t>
  </si>
  <si>
    <t>TOTALUNITS2007</t>
  </si>
  <si>
    <t>TOTALUNITS2008</t>
  </si>
  <si>
    <t>TOTALUNITS0608</t>
  </si>
  <si>
    <t>KWUNIT</t>
  </si>
  <si>
    <t>KWHUNIT</t>
  </si>
  <si>
    <t>THMUNIT</t>
  </si>
  <si>
    <t>PY2006</t>
  </si>
  <si>
    <t>PY2007</t>
  </si>
  <si>
    <t>PY2008</t>
  </si>
  <si>
    <t>PY2009</t>
  </si>
  <si>
    <t>PY2010</t>
  </si>
  <si>
    <t>PY2011</t>
  </si>
  <si>
    <t>PY2012</t>
  </si>
  <si>
    <t>2006Qtr1</t>
  </si>
  <si>
    <t>2006Qtr2</t>
  </si>
  <si>
    <t>2006Qtr3</t>
  </si>
  <si>
    <t>2006Qtr4</t>
  </si>
  <si>
    <t>2007Qtr1</t>
  </si>
  <si>
    <t>2007Qtr2</t>
  </si>
  <si>
    <t>2007Qtr3</t>
  </si>
  <si>
    <t>2007Qtr4</t>
  </si>
  <si>
    <t>2008Qtr1</t>
  </si>
  <si>
    <t>2008Qtr2</t>
  </si>
  <si>
    <t>2008Qtr3</t>
  </si>
  <si>
    <t>2008Qtr4</t>
  </si>
  <si>
    <t>2009Qtr1</t>
  </si>
  <si>
    <t>2009Qtr2</t>
  </si>
  <si>
    <t>2009Qtr3</t>
  </si>
  <si>
    <t>2009Qtr4</t>
  </si>
  <si>
    <t>2010Qtr1</t>
  </si>
  <si>
    <t>2010Qtr2</t>
  </si>
  <si>
    <t>2010Qtr3</t>
  </si>
  <si>
    <t>2010Qtr4</t>
  </si>
  <si>
    <t>2011Qtr1</t>
  </si>
  <si>
    <t>2011Qtr2</t>
  </si>
  <si>
    <t>2011Qtr3</t>
  </si>
  <si>
    <t>2011Qtr4</t>
  </si>
  <si>
    <t>2012Qtr1</t>
  </si>
  <si>
    <t>2012Qtr2</t>
  </si>
  <si>
    <t>2012Qtr3</t>
  </si>
  <si>
    <t>2012Qtr4</t>
  </si>
  <si>
    <t>TotalNumberofUnits</t>
  </si>
  <si>
    <t>sdge3021_sustainable_communities_4q2008.xls</t>
  </si>
  <si>
    <t>17</t>
  </si>
  <si>
    <t>2272</t>
  </si>
  <si>
    <t>sdge3021</t>
  </si>
  <si>
    <t/>
  </si>
  <si>
    <t>SDGE3021_SCP_SCP-SustainableCommunitiesProgram</t>
  </si>
  <si>
    <t>SDGE</t>
  </si>
  <si>
    <t>2008Q4</t>
  </si>
  <si>
    <t>227001-Whole Bldg - Elec</t>
  </si>
  <si>
    <t>227001</t>
  </si>
  <si>
    <t>System</t>
  </si>
  <si>
    <t>Commercial</t>
  </si>
  <si>
    <t>01-ALC-AllCommercial-Cooling</t>
  </si>
  <si>
    <t>TRUE</t>
  </si>
  <si>
    <t>All other new construction programs 0.80</t>
  </si>
  <si>
    <t>kWh</t>
  </si>
  <si>
    <t>NEW</t>
  </si>
  <si>
    <t>Not Used</t>
  </si>
  <si>
    <t>0</t>
  </si>
  <si>
    <t>18</t>
  </si>
  <si>
    <t>227002-Whole Bldg - Th</t>
  </si>
  <si>
    <t>227002</t>
  </si>
  <si>
    <t>Therm</t>
  </si>
  <si>
    <t>#N/A</t>
  </si>
  <si>
    <t>Annual</t>
  </si>
  <si>
    <t>Small Boilers (&lt;100 MMBtu/hr Heat Input):Uncontrolled</t>
  </si>
  <si>
    <t>sdge3030_california_preschool_4q2008.xls</t>
  </si>
  <si>
    <t>28</t>
  </si>
  <si>
    <t>sdge3030</t>
  </si>
  <si>
    <t>SDGE3030_CPS_3PCaliforniaPreschoolEEProgram</t>
  </si>
  <si>
    <t>254014-Lighting-occupancy sensors-wall</t>
  </si>
  <si>
    <t>254014</t>
  </si>
  <si>
    <t>CALC00AVOCC01</t>
  </si>
  <si>
    <t>01-ALC-AllCommercial-IntLight</t>
  </si>
  <si>
    <t>True</t>
  </si>
  <si>
    <t>All other nonresidential programs 0.80</t>
  </si>
  <si>
    <t>Sensor</t>
  </si>
  <si>
    <t>RET</t>
  </si>
  <si>
    <t>29</t>
  </si>
  <si>
    <t>254017-Delamp T8 4' 4L to T8 4' 2L with reflector</t>
  </si>
  <si>
    <t>254017</t>
  </si>
  <si>
    <t>06-EPR-Education–PrimarySchool-LIT_INT</t>
  </si>
  <si>
    <t>Lamp</t>
  </si>
  <si>
    <t>30</t>
  </si>
  <si>
    <t>254018-Replace T12 2' 1L and magnetic ballast with T8 2' 1L and electronic ballast, task lighting</t>
  </si>
  <si>
    <t>254018</t>
  </si>
  <si>
    <t>31</t>
  </si>
  <si>
    <t>254019-Replace T12 2' 2L and magnetic ballast with T8 2' 2L, reflector, and electronic ballast</t>
  </si>
  <si>
    <t>254019</t>
  </si>
  <si>
    <t>32</t>
  </si>
  <si>
    <t>254021-Replace T12 3' 1L and magnetic ballast with T8 3' 1L and electronic ballast</t>
  </si>
  <si>
    <t>254021</t>
  </si>
  <si>
    <t>33</t>
  </si>
  <si>
    <t>254022-Replace T12 4' 2L and magnetic ballast U Lamp with T8 2' 2L, reflectors, and electronic ballast</t>
  </si>
  <si>
    <t>254022</t>
  </si>
  <si>
    <t>34</t>
  </si>
  <si>
    <t>254023-Replace T12 4' 2L and magnetic ballast with T8 2' 2L, reflector, and electronic ballast</t>
  </si>
  <si>
    <t>254023</t>
  </si>
  <si>
    <t>35</t>
  </si>
  <si>
    <t>254024-Replace T12 4' 2L and magnetic ballast with T8 4' 2L and electronic ballast, A/B Switching</t>
  </si>
  <si>
    <t>254024</t>
  </si>
  <si>
    <t>36</t>
  </si>
  <si>
    <t>254027-Replace T12 4' 3L and magnetic ballast with T8 4' 2L, reflectors, and electronic ballast</t>
  </si>
  <si>
    <t>254027</t>
  </si>
  <si>
    <t>37</t>
  </si>
  <si>
    <t>254028-Replace T12 4' 3L and magnetic ballast with T8 4' 3L and electronic ballast</t>
  </si>
  <si>
    <t>254028</t>
  </si>
  <si>
    <t>38</t>
  </si>
  <si>
    <t>254029-Replace T12 4' 4L and magnetic ballast with T8 4' 2L, reflectors, and electronic ballast</t>
  </si>
  <si>
    <t>254029</t>
  </si>
  <si>
    <t>39</t>
  </si>
  <si>
    <t>254030-Replace T12 4' 4L and magnetic ballast with T8 4' 3L and electronic ballast</t>
  </si>
  <si>
    <t>254030</t>
  </si>
  <si>
    <t>40</t>
  </si>
  <si>
    <t>254032-Replace T12 4' 6L and magnetic ballast with T8 4' 4L and electronic ballast</t>
  </si>
  <si>
    <t>254032</t>
  </si>
  <si>
    <t>41</t>
  </si>
  <si>
    <t>254038-Replace T12 8' 1L and magnetic ballast with T8 8' 1L and electronic ballast</t>
  </si>
  <si>
    <t>254038</t>
  </si>
  <si>
    <t>42</t>
  </si>
  <si>
    <t>254040-Replace T12 8' 2L and magnetic ballast with T8 4' 4L and electronic ballast</t>
  </si>
  <si>
    <t>254040</t>
  </si>
  <si>
    <t>254001-Delamp T8 4' 3L to T8 4' 2L with reflector</t>
  </si>
  <si>
    <t>254001</t>
  </si>
  <si>
    <t>254002-Replace T12 2' 2L and magnetic ballast with T8 2' 2L and electronic ballast</t>
  </si>
  <si>
    <t>254002</t>
  </si>
  <si>
    <t>19</t>
  </si>
  <si>
    <t>254003-Replace T12 4' 1L and magnetic ballast with T8 4' 1L and electronic ballast</t>
  </si>
  <si>
    <t>254003</t>
  </si>
  <si>
    <t>20</t>
  </si>
  <si>
    <t>254004-Replace T12 4' 2L and magnetic ballast with T8 4' 2L and electronic ballast</t>
  </si>
  <si>
    <t>254004</t>
  </si>
  <si>
    <t>21</t>
  </si>
  <si>
    <t>254005-Replace T12 4' 4L and magnetic ballast with T8 4' 2L, reflectors, and electronic ballast, A/B Switching</t>
  </si>
  <si>
    <t>254005</t>
  </si>
  <si>
    <t>22</t>
  </si>
  <si>
    <t>254006-Replace T12 4' 4L and magnetic ballast with T8 4' 4L and electronic ballast</t>
  </si>
  <si>
    <t>254006</t>
  </si>
  <si>
    <t>23</t>
  </si>
  <si>
    <t>254009-Replace 100 watt incandescent with 26W compact fluorescent</t>
  </si>
  <si>
    <t>254009</t>
  </si>
  <si>
    <t>24</t>
  </si>
  <si>
    <t>254010-Replace 100 watt incandescent, R40 with 20W compact fluorescent</t>
  </si>
  <si>
    <t>254010</t>
  </si>
  <si>
    <t>25</t>
  </si>
  <si>
    <t>254011-Replace 60 watt incandescent with 13W compact fluorescent</t>
  </si>
  <si>
    <t>254011</t>
  </si>
  <si>
    <t>26</t>
  </si>
  <si>
    <t>254012-Replace 75 watt incandescent with 15W compact fluorescent</t>
  </si>
  <si>
    <t>254012</t>
  </si>
  <si>
    <t>27</t>
  </si>
  <si>
    <t>254013-Lighting-LED exit signs</t>
  </si>
  <si>
    <t>254013</t>
  </si>
  <si>
    <t>CALC00AVETS01</t>
  </si>
  <si>
    <t>Exit Sign</t>
  </si>
  <si>
    <t>sdge3039_mobile_energy_clinic_4q2008.xls</t>
  </si>
  <si>
    <t>sdge3039</t>
  </si>
  <si>
    <t>SDGE3039_MEC_3PMobileEnergyClinic</t>
  </si>
  <si>
    <t>263007-Checked and re-positioned outside air dampers</t>
  </si>
  <si>
    <t>263007</t>
  </si>
  <si>
    <t>24-RTS-Retail–Small-COOL</t>
  </si>
  <si>
    <t>AC Unit</t>
  </si>
  <si>
    <t>1</t>
  </si>
  <si>
    <t>263008-Checked and adjusted economizer</t>
  </si>
  <si>
    <t>263008</t>
  </si>
  <si>
    <t>263009-Combed the condenser fan coil</t>
  </si>
  <si>
    <t>263009</t>
  </si>
  <si>
    <t>sdge3049_smart_controls_for_pools_spas_4q2008.xls</t>
  </si>
  <si>
    <t>sdge3049</t>
  </si>
  <si>
    <t>SDGE3049_3P2_3PSmartControlsforPools&amp;Spas</t>
  </si>
  <si>
    <t>274000-Pool &amp; Spa Controls</t>
  </si>
  <si>
    <t>274000</t>
  </si>
  <si>
    <t>Residential</t>
  </si>
  <si>
    <t>13-MFM-ResidentialMulti-family-POOL_PMP</t>
  </si>
  <si>
    <t>All other residential programs 0.80</t>
  </si>
  <si>
    <t>Pool</t>
  </si>
  <si>
    <t>sdge3050_restaurant_HVAC_hot_water_4q2008.xls</t>
  </si>
  <si>
    <t>sdge3050</t>
  </si>
  <si>
    <t>SDGE3050_3P3_3PControlsforRestaurantHVAC&amp;HotWater</t>
  </si>
  <si>
    <t>273000-HVAC Control</t>
  </si>
  <si>
    <t>273000</t>
  </si>
  <si>
    <t>Unit</t>
  </si>
  <si>
    <t>273001-Hot Water Control</t>
  </si>
  <si>
    <t>273001</t>
  </si>
  <si>
    <t>21-RSD-Restaurant–SitDown-PROC_OTH</t>
  </si>
  <si>
    <t>sdge3053_lodging_EE_program_4q2008.xls</t>
  </si>
  <si>
    <t>sdge3053</t>
  </si>
  <si>
    <t>SDGE3053_3P4_3PLodgingEnergyEfficiencyProgram</t>
  </si>
  <si>
    <t>272001-Comprehensive Gas Saving Measures</t>
  </si>
  <si>
    <t>272001</t>
  </si>
  <si>
    <t>27-SMO-ResidentialMobileHome–SingleWide-WAT_HEAT</t>
  </si>
  <si>
    <t>therm</t>
  </si>
  <si>
    <t>272002-Comprehensive Electrical Savings HVAC - RET</t>
  </si>
  <si>
    <t>272002</t>
  </si>
  <si>
    <t>11-HTL-Lodging–Hotel(GuestRooms)-COOL</t>
  </si>
  <si>
    <t>272004-Comprehensive Electrical Savings Lighting - RET</t>
  </si>
  <si>
    <t>272004</t>
  </si>
  <si>
    <t>11-HTL-Lodging–Hotel(GuestRooms)-LIT_INT</t>
  </si>
  <si>
    <t>272008-Comprehensive Electrical Savings Other - RET</t>
  </si>
  <si>
    <t>272008</t>
  </si>
  <si>
    <t>43</t>
  </si>
  <si>
    <t>254042-Replace T12 8' 2L and magnetic ballast with T8 8' 2L and electronic ballast</t>
  </si>
  <si>
    <t>254042</t>
  </si>
  <si>
    <t>44</t>
  </si>
  <si>
    <t>254046-Replace T12 4' 4L and magnetic ballast with T8 4' 2L, High Lumen lamps</t>
  </si>
  <si>
    <t>254046</t>
  </si>
  <si>
    <t>45</t>
  </si>
  <si>
    <t>254049-Replace 75 watt incandescent with 18W compact fluorescent</t>
  </si>
  <si>
    <t>254049</t>
  </si>
  <si>
    <t>46</t>
  </si>
  <si>
    <t>254052-Replace 400 watt HID high bay fixture with T8 4' 6L and electronic ballast</t>
  </si>
  <si>
    <t>254052</t>
  </si>
  <si>
    <t>sdge3034_domestic_hot_water_controls_4q2008.xls</t>
  </si>
  <si>
    <t>sdge3034</t>
  </si>
  <si>
    <t>SDGE3034_HWC_3PEDCDomesticHotWaterControlProgram</t>
  </si>
  <si>
    <t>256001-EDC Domestic Hot Water Control Program</t>
  </si>
  <si>
    <t>256001</t>
  </si>
  <si>
    <t>13-MFM-ResidentialMulti-family-WAT_HEAT</t>
  </si>
  <si>
    <t>Hotel Room</t>
  </si>
  <si>
    <t>Large Boilers (&gt;100 MMBtu/hr Heat Input):Uncontrolled</t>
  </si>
  <si>
    <t>263001-Replaced air filter</t>
  </si>
  <si>
    <t>263001</t>
  </si>
  <si>
    <t>0.5</t>
  </si>
  <si>
    <t>263002-Refrigerant Charge in Air Conditioner</t>
  </si>
  <si>
    <t>263002</t>
  </si>
  <si>
    <t>263003-Replaced refrig. line insulation (A/C)</t>
  </si>
  <si>
    <t>263003</t>
  </si>
  <si>
    <t>263004-Replaced hot water line insulation (electric)</t>
  </si>
  <si>
    <t>263004</t>
  </si>
  <si>
    <t>24-RTS-Retail–Small-OFF_EQ</t>
  </si>
  <si>
    <t>Wtr Htr</t>
  </si>
  <si>
    <t>263005-Cleaned Condenser Coil</t>
  </si>
  <si>
    <t>263005</t>
  </si>
  <si>
    <t>263006-Cleaned Evap. Coil</t>
  </si>
  <si>
    <t>263006</t>
  </si>
  <si>
    <t>263010-Cleaned Condenser Coil for Refrigeration Unit Serving Walkins</t>
  </si>
  <si>
    <t>263010</t>
  </si>
  <si>
    <t>22-RT3-Retail–3StoryLarge-REFG</t>
  </si>
  <si>
    <t>walk-in</t>
  </si>
  <si>
    <t>263011-Cleaned Condenser Coil Refrigeration Unit Serving Reach-ins</t>
  </si>
  <si>
    <t>263011</t>
  </si>
  <si>
    <t>reach-in</t>
  </si>
  <si>
    <t>263012-Install Programmable Timer on hot and cold water dispenser</t>
  </si>
  <si>
    <t>263012</t>
  </si>
  <si>
    <t>timer</t>
  </si>
  <si>
    <t>263013-Replaced Inc. Exit Signs with LED Exit Signs</t>
  </si>
  <si>
    <t>263013</t>
  </si>
  <si>
    <t>CALC00AVETS02</t>
  </si>
  <si>
    <t>False</t>
  </si>
  <si>
    <t>263014-Replaced Inc. Bulb with 15 W CFL (2.3 per site)</t>
  </si>
  <si>
    <t>263014</t>
  </si>
  <si>
    <t>CRTS00AVI15St</t>
  </si>
  <si>
    <t>24-RTS-Retail–Small-LIT_INT</t>
  </si>
  <si>
    <t>263015-Replaced Inc. Bulb with 20 W CFL (0.6 per site)</t>
  </si>
  <si>
    <t>263015</t>
  </si>
  <si>
    <t>CRTS00AVI20St</t>
  </si>
  <si>
    <t>263016-Replaced hot water line insulation (gas)</t>
  </si>
  <si>
    <t>263016</t>
  </si>
  <si>
    <t>site</t>
  </si>
  <si>
    <t>263017-Boiler Cleaning - Laundry Dry Cleaners (Gas)</t>
  </si>
  <si>
    <t>263017</t>
  </si>
  <si>
    <t>boiler</t>
  </si>
  <si>
    <t>263018-Replaced refrig. line insulation (Refr/Freezer)</t>
  </si>
  <si>
    <t>263018</t>
  </si>
  <si>
    <t>10 feet</t>
  </si>
  <si>
    <t>sdge3042_laundry_coin_op_4q2008.xls</t>
  </si>
  <si>
    <t>sdge3042</t>
  </si>
  <si>
    <t>SDGE3042_LCO_3PLaundryCoin-OpProgram</t>
  </si>
  <si>
    <t>266001-GAS Appliance-Washing Machine Replacement</t>
  </si>
  <si>
    <t>266001</t>
  </si>
  <si>
    <t>Per Unit</t>
  </si>
  <si>
    <t>266002-GAS Non RES Pipe Wrap</t>
  </si>
  <si>
    <t>266002</t>
  </si>
  <si>
    <t>RESFM01AVWHPwr</t>
  </si>
  <si>
    <t>266003-Energy Star Common Interior CFL's</t>
  </si>
  <si>
    <t>266003</t>
  </si>
  <si>
    <t>CRTS00AVT120St</t>
  </si>
  <si>
    <t>01-ALC-AllCommercial-ExtLight</t>
  </si>
  <si>
    <t>266004-Energy Star Common Exterior CFL's</t>
  </si>
  <si>
    <t>266004</t>
  </si>
  <si>
    <t>266005-T8 El Ballast change out</t>
  </si>
  <si>
    <t>266005</t>
  </si>
  <si>
    <t>CRTS00AVT8E01</t>
  </si>
  <si>
    <t>266007-Electric Applicance-Washing Machine Replacement</t>
  </si>
  <si>
    <t>266007</t>
  </si>
  <si>
    <t>01-ALC-AllCommercial-OffEquip</t>
  </si>
  <si>
    <t>sdge3046_variable_speed_pools_4q2008.xls</t>
  </si>
  <si>
    <t>sdge3046</t>
  </si>
  <si>
    <t>SDGE3046_VPP_3PVariableSpeedPoolPumps</t>
  </si>
  <si>
    <t>276001-Variable-speed Pool Pumps</t>
  </si>
  <si>
    <t>276001</t>
  </si>
  <si>
    <t>26-SFM-ResidentialSingleFamily-POOL_PMP</t>
  </si>
  <si>
    <t>Residential Contractor Program 0.89</t>
  </si>
  <si>
    <t>Pool Pump</t>
  </si>
  <si>
    <t>ROB</t>
  </si>
  <si>
    <t>UTILITY EX ANTE NET (KWH)</t>
  </si>
  <si>
    <t>UTILITY EX ANTE NET (KW)</t>
  </si>
  <si>
    <t>UTILITY EX ANTE NET (THERMS)</t>
  </si>
  <si>
    <t>(1=KWH,2=KW,3=THERMS)</t>
  </si>
  <si>
    <t xml:space="preserve">2006-2008 PASS THROUGH PROGRAMS </t>
  </si>
  <si>
    <t>2008 (END YR)</t>
  </si>
  <si>
    <t>Grand Total</t>
  </si>
  <si>
    <t>Values</t>
  </si>
  <si>
    <t>SAVINGS OUTPUTS</t>
  </si>
  <si>
    <t>2006-2008 PASS THROUGH PROGRAMS</t>
  </si>
  <si>
    <t>Sum of KWH EXANTE WITH EDIR RATE</t>
  </si>
  <si>
    <t xml:space="preserve">Sum of KWH EXANTE WITH EDIR RATE </t>
  </si>
  <si>
    <t>END YEAR</t>
  </si>
  <si>
    <t>Sum of UTILITY EX ANTE NET (KWH)</t>
  </si>
  <si>
    <t>Sum of UTILITY EX ANTE NET (KW)</t>
  </si>
  <si>
    <t>Sum of UTILITY EX ANTE NET (THERMS)</t>
  </si>
  <si>
    <t xml:space="preserve">DECAY </t>
  </si>
  <si>
    <t>SELECT ONE&gt;&gt;</t>
  </si>
  <si>
    <t>UTILITY EX ANTE NET (KWH) (2006)</t>
  </si>
  <si>
    <t>UTILITY EX ANTE NET (KWH) (2007)</t>
  </si>
  <si>
    <t>UTILITY EX ANTE NET (KWH) (2008)</t>
  </si>
  <si>
    <t>UTILITY EX ANTE NET (KW) (2006)</t>
  </si>
  <si>
    <t>UTILITY EX ANTE NET (KW) (2007)</t>
  </si>
  <si>
    <t>UTILITY EX ANTE NET (KW) (2009)</t>
  </si>
  <si>
    <t>UTILITY EX ANTE NET (THERMS) (2006)</t>
  </si>
  <si>
    <t>UTILITY EX ANTE NET (THERMS) (2007)</t>
  </si>
  <si>
    <t>UTILITY EX ANTE NET (THERMS) (2008)</t>
  </si>
  <si>
    <t>THIS SECTION USED FOR DECAY ANALYSIS</t>
  </si>
  <si>
    <t>3 YEAR OR LESS @2006</t>
  </si>
  <si>
    <t>DROP OFF MEASURES BY 2009</t>
  </si>
  <si>
    <t>2 YEAR OR LESS @2007</t>
  </si>
  <si>
    <t>1 YEAR OR LESS @2008</t>
  </si>
  <si>
    <t xml:space="preserve">SUMMARY OF DECAY ANALYSIS </t>
  </si>
  <si>
    <t xml:space="preserve">KWH </t>
  </si>
  <si>
    <t>KW</t>
  </si>
  <si>
    <t>THERMS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</si>
</sst>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3E3E3E"/>
      <name val="Tahoma"/>
      <family val="2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rgb="FFC0C0C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8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164" fontId="3" fillId="3" borderId="0" xfId="1" applyNumberFormat="1" applyFont="1" applyFill="1"/>
    <xf numFmtId="164" fontId="3" fillId="3" borderId="1" xfId="1" applyNumberFormat="1" applyFont="1" applyFill="1" applyBorder="1" applyAlignment="1">
      <alignment horizontal="center" wrapText="1"/>
    </xf>
    <xf numFmtId="164" fontId="3" fillId="3" borderId="2" xfId="1" applyNumberFormat="1" applyFont="1" applyFill="1" applyBorder="1" applyAlignment="1">
      <alignment horizontal="center" wrapText="1"/>
    </xf>
    <xf numFmtId="164" fontId="3" fillId="3" borderId="3" xfId="1" applyNumberFormat="1" applyFont="1" applyFill="1" applyBorder="1" applyAlignment="1">
      <alignment horizontal="center" wrapText="1"/>
    </xf>
    <xf numFmtId="164" fontId="0" fillId="0" borderId="0" xfId="1" applyNumberFormat="1" applyFont="1"/>
    <xf numFmtId="43" fontId="0" fillId="0" borderId="0" xfId="1" applyFont="1"/>
    <xf numFmtId="0" fontId="1" fillId="4" borderId="1" xfId="0" applyFont="1" applyFill="1" applyBorder="1" applyAlignment="1" applyProtection="1">
      <alignment horizontal="center" vertical="center" wrapText="1"/>
    </xf>
    <xf numFmtId="164" fontId="5" fillId="0" borderId="0" xfId="1" quotePrefix="1" applyNumberFormat="1" applyFont="1" applyFill="1" applyAlignment="1">
      <alignment horizontal="left" indent="2"/>
    </xf>
    <xf numFmtId="164" fontId="0" fillId="0" borderId="0" xfId="0" applyNumberFormat="1"/>
    <xf numFmtId="0" fontId="3" fillId="0" borderId="4" xfId="0" applyFont="1" applyBorder="1" applyAlignment="1">
      <alignment horizontal="center"/>
    </xf>
    <xf numFmtId="164" fontId="1" fillId="2" borderId="8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164" fontId="3" fillId="3" borderId="7" xfId="1" applyNumberFormat="1" applyFont="1" applyFill="1" applyBorder="1"/>
    <xf numFmtId="0" fontId="3" fillId="0" borderId="7" xfId="0" applyFont="1" applyBorder="1" applyAlignment="1">
      <alignment horizontal="center"/>
    </xf>
    <xf numFmtId="164" fontId="3" fillId="3" borderId="1" xfId="1" applyNumberFormat="1" applyFont="1" applyFill="1" applyBorder="1"/>
    <xf numFmtId="164" fontId="3" fillId="3" borderId="4" xfId="1" applyNumberFormat="1" applyFont="1" applyFill="1" applyBorder="1"/>
    <xf numFmtId="0" fontId="0" fillId="0" borderId="0" xfId="0" pivotButton="1" applyAlignment="1">
      <alignment wrapText="1"/>
    </xf>
    <xf numFmtId="0" fontId="0" fillId="0" borderId="0" xfId="0" pivotButton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164" fontId="7" fillId="0" borderId="0" xfId="1" applyNumberFormat="1" applyFont="1"/>
    <xf numFmtId="0" fontId="0" fillId="5" borderId="0" xfId="0" applyFill="1"/>
    <xf numFmtId="0" fontId="3" fillId="6" borderId="7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164" fontId="3" fillId="0" borderId="7" xfId="1" applyNumberFormat="1" applyFont="1" applyBorder="1"/>
    <xf numFmtId="0" fontId="3" fillId="6" borderId="4" xfId="0" applyFont="1" applyFill="1" applyBorder="1" applyAlignment="1">
      <alignment horizontal="center" wrapText="1"/>
    </xf>
    <xf numFmtId="164" fontId="3" fillId="0" borderId="4" xfId="1" applyNumberFormat="1" applyFont="1" applyBorder="1" applyAlignment="1">
      <alignment horizontal="center"/>
    </xf>
    <xf numFmtId="0" fontId="0" fillId="6" borderId="0" xfId="0" applyFill="1"/>
    <xf numFmtId="43" fontId="3" fillId="6" borderId="0" xfId="1" applyFont="1" applyFill="1" applyAlignment="1">
      <alignment horizontal="center" wrapText="1"/>
    </xf>
    <xf numFmtId="164" fontId="3" fillId="0" borderId="7" xfId="1" applyNumberFormat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5" xfId="0" applyFont="1" applyBorder="1"/>
    <xf numFmtId="0" fontId="4" fillId="0" borderId="6" xfId="0" applyFont="1" applyBorder="1"/>
    <xf numFmtId="0" fontId="0" fillId="0" borderId="0" xfId="0" applyAlignment="1">
      <alignment horizontal="right"/>
    </xf>
    <xf numFmtId="0" fontId="3" fillId="0" borderId="4" xfId="0" applyFont="1" applyBorder="1" applyAlignment="1">
      <alignment horizontal="right" wrapText="1"/>
    </xf>
    <xf numFmtId="0" fontId="7" fillId="0" borderId="0" xfId="0" applyFont="1" applyAlignment="1">
      <alignment horizontal="right"/>
    </xf>
    <xf numFmtId="164" fontId="0" fillId="0" borderId="0" xfId="1" pivotButton="1" applyNumberFormat="1" applyFont="1"/>
    <xf numFmtId="164" fontId="0" fillId="0" borderId="0" xfId="1" applyNumberFormat="1" applyFont="1" applyAlignment="1">
      <alignment wrapText="1"/>
    </xf>
    <xf numFmtId="164" fontId="0" fillId="5" borderId="0" xfId="1" applyNumberFormat="1" applyFont="1" applyFill="1"/>
    <xf numFmtId="0" fontId="3" fillId="5" borderId="9" xfId="0" applyFont="1" applyFill="1" applyBorder="1"/>
    <xf numFmtId="0" fontId="3" fillId="5" borderId="0" xfId="0" applyFont="1" applyFill="1"/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0" xfId="0" applyFont="1"/>
    <xf numFmtId="0" fontId="0" fillId="0" borderId="0" xfId="0" applyFont="1"/>
    <xf numFmtId="164" fontId="3" fillId="7" borderId="1" xfId="1" applyNumberFormat="1" applyFont="1" applyFill="1" applyBorder="1" applyAlignment="1">
      <alignment horizontal="center" wrapText="1"/>
    </xf>
    <xf numFmtId="164" fontId="3" fillId="7" borderId="1" xfId="1" applyNumberFormat="1" applyFont="1" applyFill="1" applyBorder="1"/>
    <xf numFmtId="164" fontId="3" fillId="0" borderId="5" xfId="1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164" fontId="3" fillId="7" borderId="18" xfId="1" applyNumberFormat="1" applyFont="1" applyFill="1" applyBorder="1" applyAlignment="1">
      <alignment horizontal="center" wrapText="1"/>
    </xf>
    <xf numFmtId="164" fontId="3" fillId="7" borderId="19" xfId="1" applyNumberFormat="1" applyFont="1" applyFill="1" applyBorder="1" applyAlignment="1">
      <alignment horizontal="center" wrapText="1"/>
    </xf>
    <xf numFmtId="164" fontId="3" fillId="7" borderId="20" xfId="1" applyNumberFormat="1" applyFont="1" applyFill="1" applyBorder="1" applyAlignment="1">
      <alignment horizontal="center" wrapText="1"/>
    </xf>
    <xf numFmtId="164" fontId="3" fillId="7" borderId="21" xfId="1" applyNumberFormat="1" applyFont="1" applyFill="1" applyBorder="1" applyAlignment="1">
      <alignment horizontal="center" wrapText="1"/>
    </xf>
    <xf numFmtId="0" fontId="0" fillId="7" borderId="4" xfId="0" applyFill="1" applyBorder="1"/>
    <xf numFmtId="0" fontId="0" fillId="7" borderId="5" xfId="0" applyFill="1" applyBorder="1"/>
    <xf numFmtId="0" fontId="3" fillId="7" borderId="4" xfId="0" applyFont="1" applyFill="1" applyBorder="1"/>
    <xf numFmtId="0" fontId="3" fillId="7" borderId="5" xfId="0" applyFont="1" applyFill="1" applyBorder="1"/>
    <xf numFmtId="0" fontId="0" fillId="7" borderId="6" xfId="0" applyFill="1" applyBorder="1"/>
    <xf numFmtId="0" fontId="0" fillId="7" borderId="13" xfId="0" applyFill="1" applyBorder="1"/>
    <xf numFmtId="0" fontId="0" fillId="7" borderId="14" xfId="0" applyFill="1" applyBorder="1"/>
    <xf numFmtId="164" fontId="0" fillId="7" borderId="14" xfId="1" applyNumberFormat="1" applyFont="1" applyFill="1" applyBorder="1"/>
    <xf numFmtId="0" fontId="0" fillId="7" borderId="0" xfId="0" applyFill="1" applyBorder="1"/>
    <xf numFmtId="0" fontId="0" fillId="7" borderId="12" xfId="0" applyFill="1" applyBorder="1"/>
    <xf numFmtId="0" fontId="0" fillId="7" borderId="11" xfId="0" applyFill="1" applyBorder="1"/>
    <xf numFmtId="164" fontId="0" fillId="7" borderId="0" xfId="1" applyNumberFormat="1" applyFont="1" applyFill="1" applyBorder="1"/>
    <xf numFmtId="0" fontId="0" fillId="7" borderId="15" xfId="0" applyFill="1" applyBorder="1"/>
    <xf numFmtId="0" fontId="0" fillId="7" borderId="16" xfId="0" applyFill="1" applyBorder="1"/>
    <xf numFmtId="164" fontId="0" fillId="7" borderId="16" xfId="1" applyNumberFormat="1" applyFont="1" applyFill="1" applyBorder="1"/>
    <xf numFmtId="0" fontId="0" fillId="7" borderId="17" xfId="0" applyFill="1" applyBorder="1"/>
  </cellXfs>
  <cellStyles count="2">
    <cellStyle name="Comma" xfId="1" builtinId="3"/>
    <cellStyle name="Normal" xfId="0" builtinId="0"/>
  </cellStyles>
  <dxfs count="197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alignment wrapText="1" readingOrder="0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alignment horizontal="center" readingOrder="0"/>
    </dxf>
    <dxf>
      <alignment wrapText="1" readingOrder="0"/>
    </dxf>
    <dxf>
      <alignment wrapText="1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mansi" refreshedDate="40710.765346990738" createdVersion="3" refreshedVersion="3" minRefreshableVersion="3" recordCount="65">
  <cacheSource type="worksheet">
    <worksheetSource ref="A4:DY69" sheet="PASSTHROUGH INPUT SHEETS"/>
  </cacheSource>
  <cacheFields count="129">
    <cacheField name="EDE3ClaimID" numFmtId="0">
      <sharedItems containsSemiMixedTypes="0" containsString="0" containsNumber="1" containsInteger="1" minValue="6817" maxValue="7056"/>
    </cacheField>
    <cacheField name="FileName" numFmtId="0">
      <sharedItems/>
    </cacheField>
    <cacheField name="WorkSheetRow" numFmtId="0">
      <sharedItems/>
    </cacheField>
    <cacheField name="IOU_Submitted_Report_ID_Number" numFmtId="0">
      <sharedItems/>
    </cacheField>
    <cacheField name="EDProgramID" numFmtId="0">
      <sharedItems/>
    </cacheField>
    <cacheField name="EDProgramElement" numFmtId="0">
      <sharedItems/>
    </cacheField>
    <cacheField name="ProposerName" numFmtId="0">
      <sharedItems/>
    </cacheField>
    <cacheField name="ProgramName" numFmtId="0">
      <sharedItems/>
    </cacheField>
    <cacheField name="EDIOU" numFmtId="0">
      <sharedItems/>
    </cacheField>
    <cacheField name="Qtr" numFmtId="0">
      <sharedItems/>
    </cacheField>
    <cacheField name="MeasureName" numFmtId="0">
      <sharedItems count="65">
        <s v="227001-Whole Bldg - Elec"/>
        <s v="227002-Whole Bldg - Th"/>
        <s v="254014-Lighting-occupancy sensors-wall"/>
        <s v="254017-Delamp T8 4' 4L to T8 4' 2L with reflector"/>
        <s v="254018-Replace T12 2' 1L and magnetic ballast with T8 2' 1L and electronic ballast, task lighting"/>
        <s v="254019-Replace T12 2' 2L and magnetic ballast with T8 2' 2L, reflector, and electronic ballast"/>
        <s v="254021-Replace T12 3' 1L and magnetic ballast with T8 3' 1L and electronic ballast"/>
        <s v="254022-Replace T12 4' 2L and magnetic ballast U Lamp with T8 2' 2L, reflectors, and electronic ballast"/>
        <s v="254023-Replace T12 4' 2L and magnetic ballast with T8 2' 2L, reflector, and electronic ballast"/>
        <s v="254024-Replace T12 4' 2L and magnetic ballast with T8 4' 2L and electronic ballast, A/B Switching"/>
        <s v="254027-Replace T12 4' 3L and magnetic ballast with T8 4' 2L, reflectors, and electronic ballast"/>
        <s v="254028-Replace T12 4' 3L and magnetic ballast with T8 4' 3L and electronic ballast"/>
        <s v="254029-Replace T12 4' 4L and magnetic ballast with T8 4' 2L, reflectors, and electronic ballast"/>
        <s v="254030-Replace T12 4' 4L and magnetic ballast with T8 4' 3L and electronic ballast"/>
        <s v="254032-Replace T12 4' 6L and magnetic ballast with T8 4' 4L and electronic ballast"/>
        <s v="254038-Replace T12 8' 1L and magnetic ballast with T8 8' 1L and electronic ballast"/>
        <s v="254040-Replace T12 8' 2L and magnetic ballast with T8 4' 4L and electronic ballast"/>
        <s v="254001-Delamp T8 4' 3L to T8 4' 2L with reflector"/>
        <s v="254002-Replace T12 2' 2L and magnetic ballast with T8 2' 2L and electronic ballast"/>
        <s v="254003-Replace T12 4' 1L and magnetic ballast with T8 4' 1L and electronic ballast"/>
        <s v="254004-Replace T12 4' 2L and magnetic ballast with T8 4' 2L and electronic ballast"/>
        <s v="254005-Replace T12 4' 4L and magnetic ballast with T8 4' 2L, reflectors, and electronic ballast, A/B Switching"/>
        <s v="254006-Replace T12 4' 4L and magnetic ballast with T8 4' 4L and electronic ballast"/>
        <s v="254009-Replace 100 watt incandescent with 26W compact fluorescent"/>
        <s v="254010-Replace 100 watt incandescent, R40 with 20W compact fluorescent"/>
        <s v="254011-Replace 60 watt incandescent with 13W compact fluorescent"/>
        <s v="254012-Replace 75 watt incandescent with 15W compact fluorescent"/>
        <s v="254013-Lighting-LED exit signs"/>
        <s v="263007-Checked and re-positioned outside air dampers"/>
        <s v="263008-Checked and adjusted economizer"/>
        <s v="263009-Combed the condenser fan coil"/>
        <s v="274000-Pool &amp; Spa Controls"/>
        <s v="273000-HVAC Control"/>
        <s v="273001-Hot Water Control"/>
        <s v="272001-Comprehensive Gas Saving Measures"/>
        <s v="272002-Comprehensive Electrical Savings HVAC - RET"/>
        <s v="272004-Comprehensive Electrical Savings Lighting - RET"/>
        <s v="272008-Comprehensive Electrical Savings Other - RET"/>
        <s v="254042-Replace T12 8' 2L and magnetic ballast with T8 8' 2L and electronic ballast"/>
        <s v="254046-Replace T12 4' 4L and magnetic ballast with T8 4' 2L, High Lumen lamps"/>
        <s v="254049-Replace 75 watt incandescent with 18W compact fluorescent"/>
        <s v="254052-Replace 400 watt HID high bay fixture with T8 4' 6L and electronic ballast"/>
        <s v="256001-EDC Domestic Hot Water Control Program"/>
        <s v="263001-Replaced air filter"/>
        <s v="263002-Refrigerant Charge in Air Conditioner"/>
        <s v="263003-Replaced refrig. line insulation (A/C)"/>
        <s v="263004-Replaced hot water line insulation (electric)"/>
        <s v="263005-Cleaned Condenser Coil"/>
        <s v="263006-Cleaned Evap. Coil"/>
        <s v="263010-Cleaned Condenser Coil for Refrigeration Unit Serving Walkins"/>
        <s v="263011-Cleaned Condenser Coil Refrigeration Unit Serving Reach-ins"/>
        <s v="263012-Install Programmable Timer on hot and cold water dispenser"/>
        <s v="263013-Replaced Inc. Exit Signs with LED Exit Signs"/>
        <s v="263014-Replaced Inc. Bulb with 15 W CFL (2.3 per site)"/>
        <s v="263015-Replaced Inc. Bulb with 20 W CFL (0.6 per site)"/>
        <s v="263016-Replaced hot water line insulation (gas)"/>
        <s v="263017-Boiler Cleaning - Laundry Dry Cleaners (Gas)"/>
        <s v="263018-Replaced refrig. line insulation (Refr/Freezer)"/>
        <s v="266001-GAS Appliance-Washing Machine Replacement"/>
        <s v="266002-GAS Non RES Pipe Wrap"/>
        <s v="266003-Energy Star Common Interior CFL's"/>
        <s v="266004-Energy Star Common Exterior CFL's"/>
        <s v="266005-T8 El Ballast change out"/>
        <s v="266007-Electric Applicance-Washing Machine Replacement"/>
        <s v="276001-Variable-speed Pool Pumps"/>
      </sharedItems>
    </cacheField>
    <cacheField name="MeasureNameText" numFmtId="0">
      <sharedItems/>
    </cacheField>
    <cacheField name="SempraFilingMsrNbr" numFmtId="0">
      <sharedItems/>
    </cacheField>
    <cacheField name="DEERRunID" numFmtId="0">
      <sharedItems/>
    </cacheField>
    <cacheField name="ClimateZone" numFmtId="0">
      <sharedItems/>
    </cacheField>
    <cacheField name="Targetsector" numFmtId="0">
      <sharedItems/>
    </cacheField>
    <cacheField name="MeasureElectricEndUseShape" numFmtId="0">
      <sharedItems/>
    </cacheField>
    <cacheField name="CZSectorMeasurecombinationfound" numFmtId="0">
      <sharedItems/>
    </cacheField>
    <cacheField name="MeasureTypeToLookupMeasureLife" numFmtId="0">
      <sharedItems/>
    </cacheField>
    <cacheField name="ProgramTypeTolookupNettogrossRatio" numFmtId="0">
      <sharedItems/>
    </cacheField>
    <cacheField name="UnitDefinitioneghomes" numFmtId="0">
      <sharedItems/>
    </cacheField>
    <cacheField name="ProgramTypeNEWROBorEarlyReplRET" numFmtId="0">
      <sharedItems/>
    </cacheField>
    <cacheField name="GrossMeasureCostunit" numFmtId="0">
      <sharedItems containsSemiMixedTypes="0" containsString="0" containsNumber="1" minValue="0" maxValue="5092"/>
    </cacheField>
    <cacheField name="Rebatetoendusecustomeroritsassigneeunit" numFmtId="0">
      <sharedItems containsSemiMixedTypes="0" containsString="0" containsNumber="1" minValue="0" maxValue="500"/>
    </cacheField>
    <cacheField name="Incentivestoentitiesotherthantheendusecustomerorit" numFmtId="0">
      <sharedItems containsNonDate="0" containsString="0" containsBlank="1"/>
    </cacheField>
    <cacheField name="DirectInstallLaborunit" numFmtId="0">
      <sharedItems containsSemiMixedTypes="0" containsString="0" containsNumber="1" containsInteger="1" minValue="0" maxValue="0"/>
    </cacheField>
    <cacheField name="DirectInstallMaterialunit" numFmtId="0">
      <sharedItems containsSemiMixedTypes="0" containsString="0" containsNumber="1" minValue="0" maxValue="884.78260869565202"/>
    </cacheField>
    <cacheField name="GrossParticipantCostunit" numFmtId="0">
      <sharedItems containsSemiMixedTypes="0" containsString="0" containsNumber="1" minValue="-32.479999999999997" maxValue="5092"/>
    </cacheField>
    <cacheField name="GrossUnitAnnualElectricitySavingskwhunit" numFmtId="0">
      <sharedItems containsString="0" containsBlank="1" containsNumber="1" minValue="0" maxValue="8498"/>
    </cacheField>
    <cacheField name="ElectricRateSchedule" numFmtId="0">
      <sharedItems/>
    </cacheField>
    <cacheField name="DemandScaler" numFmtId="0">
      <sharedItems/>
    </cacheField>
    <cacheField name="UserEnteredkWSavingsperunitkWunit" numFmtId="0">
      <sharedItems containsString="0" containsBlank="1" containsNumber="1" minValue="0" maxValue="8.4979999999999993"/>
    </cacheField>
    <cacheField name="GrossUnitAnnualGasSavingsthermunit" numFmtId="0">
      <sharedItems containsString="0" containsBlank="1" containsNumber="1" minValue="0" maxValue="3333"/>
    </cacheField>
    <cacheField name="GasSector" numFmtId="0">
      <sharedItems/>
    </cacheField>
    <cacheField name="GasRateSchedule" numFmtId="0">
      <sharedItems/>
    </cacheField>
    <cacheField name="GasSavingsProfile" numFmtId="0">
      <sharedItems/>
    </cacheField>
    <cacheField name="Avgremaininglifeonreplacedunitsyrs" numFmtId="0">
      <sharedItems/>
    </cacheField>
    <cacheField name="EarlyretrofitincrementalkWhsavingskWhunit" numFmtId="0">
      <sharedItems/>
    </cacheField>
    <cacheField name="EarlyretrofitincrementalkWsavingskWunit" numFmtId="0">
      <sharedItems/>
    </cacheField>
    <cacheField name="EarlyretrofitincrementalThsavingsThunit" numFmtId="0">
      <sharedItems/>
    </cacheField>
    <cacheField name="CombustionType" numFmtId="0">
      <sharedItems/>
    </cacheField>
    <cacheField name="EffectiveUsefulLifeyears" numFmtId="0">
      <sharedItems containsSemiMixedTypes="0" containsString="0" containsNumber="1" minValue="1" maxValue="20" count="11">
        <n v="15"/>
        <n v="8"/>
        <n v="11"/>
        <n v="5.6"/>
        <n v="16"/>
        <n v="3"/>
        <n v="10"/>
        <n v="20"/>
        <n v="5"/>
        <n v="1"/>
        <n v="2.1"/>
      </sharedItems>
    </cacheField>
    <cacheField name="NettoGrossRatio" numFmtId="0">
      <sharedItems containsSemiMixedTypes="0" containsString="0" containsNumber="1" minValue="0.8" maxValue="0.89"/>
    </cacheField>
    <cacheField name="EligibleforTOUACadjustment" numFmtId="0">
      <sharedItems/>
    </cacheField>
    <cacheField name="Comments" numFmtId="0">
      <sharedItems/>
    </cacheField>
    <cacheField name="KEYROW" numFmtId="0">
      <sharedItems/>
    </cacheField>
    <cacheField name="OutputKEYROW" numFmtId="0">
      <sharedItems/>
    </cacheField>
    <cacheField name="OutputE3ROWID" numFmtId="0">
      <sharedItems/>
    </cacheField>
    <cacheField name="InputKEYROW" numFmtId="0">
      <sharedItems/>
    </cacheField>
    <cacheField name="InputE3ROWID" numFmtId="0">
      <sharedItems/>
    </cacheField>
    <cacheField name="KEYABAGInput4bCA" numFmtId="0">
      <sharedItems/>
    </cacheField>
    <cacheField name="KEYAMBAGInput4bCA" numFmtId="0">
      <sharedItems/>
    </cacheField>
    <cacheField name="MeasureTypeCode" numFmtId="0">
      <sharedItems/>
    </cacheField>
    <cacheField name="RebateTypeCode" numFmtId="0">
      <sharedItems/>
    </cacheField>
    <cacheField name="EndUseCode" numFmtId="0">
      <sharedItems/>
    </cacheField>
    <cacheField name="Rebate" numFmtId="0">
      <sharedItems/>
    </cacheField>
    <cacheField name="GROSSKW" numFmtId="0">
      <sharedItems/>
    </cacheField>
    <cacheField name="GROSSKWH" numFmtId="0">
      <sharedItems/>
    </cacheField>
    <cacheField name="GROSSTHM" numFmtId="0">
      <sharedItems/>
    </cacheField>
    <cacheField name="NETKW" numFmtId="0">
      <sharedItems/>
    </cacheField>
    <cacheField name="NETKWH" numFmtId="0">
      <sharedItems/>
    </cacheField>
    <cacheField name="NETTHM" numFmtId="0">
      <sharedItems/>
    </cacheField>
    <cacheField name="Transfer" numFmtId="0">
      <sharedItems/>
    </cacheField>
    <cacheField name="GrossIMC" numFmtId="0">
      <sharedItems/>
    </cacheField>
    <cacheField name="GrossTherm" numFmtId="0">
      <sharedItems/>
    </cacheField>
    <cacheField name="NetTherm" numFmtId="0">
      <sharedItems/>
    </cacheField>
    <cacheField name="SmallCommercial" numFmtId="0">
      <sharedItems/>
    </cacheField>
    <cacheField name="MARKETPROGRAM" numFmtId="0">
      <sharedItems/>
    </cacheField>
    <cacheField name="SECTORPROGRAM" numFmtId="0">
      <sharedItems/>
    </cacheField>
    <cacheField name="STRATEGYPROGRAM" numFmtId="0">
      <sharedItems/>
    </cacheField>
    <cacheField name="DCPROGRAM" numFmtId="0">
      <sharedItems/>
    </cacheField>
    <cacheField name="SERVICECODE" numFmtId="0">
      <sharedItems/>
    </cacheField>
    <cacheField name="SERVICEDESC" numFmtId="0">
      <sharedItems/>
    </cacheField>
    <cacheField name="PMEASURECODE" numFmtId="0">
      <sharedItems/>
    </cacheField>
    <cacheField name="PENDUSECODE" numFmtId="0">
      <sharedItems/>
    </cacheField>
    <cacheField name="TOTALREBATESINCENTIVES" numFmtId="0">
      <sharedItems/>
    </cacheField>
    <cacheField name="TOTALGROSSKW" numFmtId="0">
      <sharedItems/>
    </cacheField>
    <cacheField name="TOTALGROSSKWH" numFmtId="0">
      <sharedItems/>
    </cacheField>
    <cacheField name="TOTALGROSSTHMS" numFmtId="0">
      <sharedItems/>
    </cacheField>
    <cacheField name="TOTALNETKW" numFmtId="0">
      <sharedItems/>
    </cacheField>
    <cacheField name="TOTALNETKWH" numFmtId="0">
      <sharedItems/>
    </cacheField>
    <cacheField name="TOTALNETTHM" numFmtId="0">
      <sharedItems/>
    </cacheField>
    <cacheField name="TOTALUNITS2006" numFmtId="0">
      <sharedItems/>
    </cacheField>
    <cacheField name="TOTALUNITS2007" numFmtId="0">
      <sharedItems/>
    </cacheField>
    <cacheField name="TOTALUNITS2008" numFmtId="0">
      <sharedItems/>
    </cacheField>
    <cacheField name="TOTALUNITS0608" numFmtId="0">
      <sharedItems/>
    </cacheField>
    <cacheField name="KWUNIT" numFmtId="0">
      <sharedItems/>
    </cacheField>
    <cacheField name="KWHUNIT" numFmtId="0">
      <sharedItems/>
    </cacheField>
    <cacheField name="THMUNIT" numFmtId="0">
      <sharedItems/>
    </cacheField>
    <cacheField name="PY2006" numFmtId="164">
      <sharedItems containsSemiMixedTypes="0" containsString="0" containsNumber="1" containsInteger="1" minValue="0" maxValue="447"/>
    </cacheField>
    <cacheField name="PY2007" numFmtId="164">
      <sharedItems containsSemiMixedTypes="0" containsString="0" containsNumber="1" containsInteger="1" minValue="0" maxValue="1008028"/>
    </cacheField>
    <cacheField name="PY2008" numFmtId="164">
      <sharedItems containsSemiMixedTypes="0" containsString="0" containsNumber="1" containsInteger="1" minValue="0" maxValue="2884888"/>
    </cacheField>
    <cacheField name="PY2009" numFmtId="0">
      <sharedItems containsSemiMixedTypes="0" containsString="0" containsNumber="1" containsInteger="1" minValue="0" maxValue="0"/>
    </cacheField>
    <cacheField name="PY2010" numFmtId="0">
      <sharedItems containsSemiMixedTypes="0" containsString="0" containsNumber="1" containsInteger="1" minValue="0" maxValue="0"/>
    </cacheField>
    <cacheField name="PY2011" numFmtId="0">
      <sharedItems containsSemiMixedTypes="0" containsString="0" containsNumber="1" containsInteger="1" minValue="0" maxValue="0"/>
    </cacheField>
    <cacheField name="PY2012" numFmtId="0">
      <sharedItems containsSemiMixedTypes="0" containsString="0" containsNumber="1" containsInteger="1" minValue="0" maxValue="0"/>
    </cacheField>
    <cacheField name="2006Qtr1" numFmtId="0">
      <sharedItems containsSemiMixedTypes="0" containsString="0" containsNumber="1" containsInteger="1" minValue="0" maxValue="0"/>
    </cacheField>
    <cacheField name="2006Qtr2" numFmtId="0">
      <sharedItems containsSemiMixedTypes="0" containsString="0" containsNumber="1" containsInteger="1" minValue="0" maxValue="0"/>
    </cacheField>
    <cacheField name="2006Qtr3" numFmtId="0">
      <sharedItems containsSemiMixedTypes="0" containsString="0" containsNumber="1" containsInteger="1" minValue="0" maxValue="0"/>
    </cacheField>
    <cacheField name="2006Qtr4" numFmtId="0">
      <sharedItems containsSemiMixedTypes="0" containsString="0" containsNumber="1" containsInteger="1" minValue="0" maxValue="447"/>
    </cacheField>
    <cacheField name="2007Qtr1" numFmtId="0">
      <sharedItems containsSemiMixedTypes="0" containsString="0" containsNumber="1" containsInteger="1" minValue="0" maxValue="700"/>
    </cacheField>
    <cacheField name="2007Qtr2" numFmtId="0">
      <sharedItems containsSemiMixedTypes="0" containsString="0" containsNumber="1" containsInteger="1" minValue="0" maxValue="1262"/>
    </cacheField>
    <cacheField name="2007Qtr3" numFmtId="0">
      <sharedItems containsSemiMixedTypes="0" containsString="0" containsNumber="1" containsInteger="1" minValue="0" maxValue="1446"/>
    </cacheField>
    <cacheField name="2007Qtr4" numFmtId="0">
      <sharedItems containsSemiMixedTypes="0" containsString="0" containsNumber="1" containsInteger="1" minValue="0" maxValue="1008028"/>
    </cacheField>
    <cacheField name="2008Qtr1" numFmtId="0">
      <sharedItems containsSemiMixedTypes="0" containsString="0" containsNumber="1" containsInteger="1" minValue="0" maxValue="552"/>
    </cacheField>
    <cacheField name="2008Qtr2" numFmtId="0">
      <sharedItems containsSemiMixedTypes="0" containsString="0" containsNumber="1" containsInteger="1" minValue="0" maxValue="1952"/>
    </cacheField>
    <cacheField name="2008Qtr3" numFmtId="0">
      <sharedItems containsSemiMixedTypes="0" containsString="0" containsNumber="1" containsInteger="1" minValue="0" maxValue="2748"/>
    </cacheField>
    <cacheField name="2008Qtr4" numFmtId="0">
      <sharedItems containsSemiMixedTypes="0" containsString="0" containsNumber="1" containsInteger="1" minValue="0" maxValue="2884888"/>
    </cacheField>
    <cacheField name="2009Qtr1" numFmtId="0">
      <sharedItems containsSemiMixedTypes="0" containsString="0" containsNumber="1" containsInteger="1" minValue="0" maxValue="0"/>
    </cacheField>
    <cacheField name="2009Qtr2" numFmtId="0">
      <sharedItems containsSemiMixedTypes="0" containsString="0" containsNumber="1" containsInteger="1" minValue="0" maxValue="0"/>
    </cacheField>
    <cacheField name="2009Qtr3" numFmtId="0">
      <sharedItems containsSemiMixedTypes="0" containsString="0" containsNumber="1" containsInteger="1" minValue="0" maxValue="0"/>
    </cacheField>
    <cacheField name="2009Qtr4" numFmtId="0">
      <sharedItems containsSemiMixedTypes="0" containsString="0" containsNumber="1" containsInteger="1" minValue="0" maxValue="0"/>
    </cacheField>
    <cacheField name="2010Qtr1" numFmtId="0">
      <sharedItems containsSemiMixedTypes="0" containsString="0" containsNumber="1" containsInteger="1" minValue="0" maxValue="0"/>
    </cacheField>
    <cacheField name="2010Qtr2" numFmtId="0">
      <sharedItems containsSemiMixedTypes="0" containsString="0" containsNumber="1" containsInteger="1" minValue="0" maxValue="0"/>
    </cacheField>
    <cacheField name="2010Qtr3" numFmtId="0">
      <sharedItems containsSemiMixedTypes="0" containsString="0" containsNumber="1" containsInteger="1" minValue="0" maxValue="0"/>
    </cacheField>
    <cacheField name="2010Qtr4" numFmtId="0">
      <sharedItems containsSemiMixedTypes="0" containsString="0" containsNumber="1" containsInteger="1" minValue="0" maxValue="0"/>
    </cacheField>
    <cacheField name="2011Qtr1" numFmtId="0">
      <sharedItems containsSemiMixedTypes="0" containsString="0" containsNumber="1" containsInteger="1" minValue="0" maxValue="0"/>
    </cacheField>
    <cacheField name="2011Qtr2" numFmtId="0">
      <sharedItems containsSemiMixedTypes="0" containsString="0" containsNumber="1" containsInteger="1" minValue="0" maxValue="0"/>
    </cacheField>
    <cacheField name="2011Qtr3" numFmtId="0">
      <sharedItems containsSemiMixedTypes="0" containsString="0" containsNumber="1" containsInteger="1" minValue="0" maxValue="0"/>
    </cacheField>
    <cacheField name="2011Qtr4" numFmtId="0">
      <sharedItems containsSemiMixedTypes="0" containsString="0" containsNumber="1" containsInteger="1" minValue="0" maxValue="0"/>
    </cacheField>
    <cacheField name="2012Qtr1" numFmtId="0">
      <sharedItems containsSemiMixedTypes="0" containsString="0" containsNumber="1" containsInteger="1" minValue="0" maxValue="0"/>
    </cacheField>
    <cacheField name="2012Qtr2" numFmtId="0">
      <sharedItems containsSemiMixedTypes="0" containsString="0" containsNumber="1" containsInteger="1" minValue="0" maxValue="0"/>
    </cacheField>
    <cacheField name="2012Qtr3" numFmtId="0">
      <sharedItems containsSemiMixedTypes="0" containsString="0" containsNumber="1" containsInteger="1" minValue="0" maxValue="0"/>
    </cacheField>
    <cacheField name="2012Qtr4" numFmtId="0">
      <sharedItems containsSemiMixedTypes="0" containsString="0" containsNumber="1" containsInteger="1" minValue="0" maxValue="0"/>
    </cacheField>
    <cacheField name="TotalNumberofUnits" numFmtId="164">
      <sharedItems containsSemiMixedTypes="0" containsString="0" containsNumber="1" containsInteger="1" minValue="4" maxValue="2884888"/>
    </cacheField>
    <cacheField name="UTILITY EX ANTE NET (KWH)" numFmtId="164">
      <sharedItems containsSemiMixedTypes="0" containsString="0" containsNumber="1" minValue="0" maxValue="2307910.4"/>
    </cacheField>
    <cacheField name="UTILITY EX ANTE NET (KW)" numFmtId="164">
      <sharedItems containsSemiMixedTypes="0" containsString="0" containsNumber="1" minValue="0" maxValue="1530.8"/>
    </cacheField>
    <cacheField name="UTILITY EX ANTE NET (THERMS)" numFmtId="164">
      <sharedItems containsSemiMixedTypes="0" containsString="0" containsNumber="1" minValue="0" maxValue="677265.60000000009"/>
    </cacheField>
    <cacheField name="END YEAR" numFmtId="0">
      <sharedItems containsSemiMixedTypes="0" containsString="0" containsNumber="1" minValue="2009" maxValue="2028" count="11">
        <n v="2023"/>
        <n v="2016"/>
        <n v="2019"/>
        <n v="2013.6"/>
        <n v="2024"/>
        <n v="2011"/>
        <n v="2018"/>
        <n v="2028"/>
        <n v="2013"/>
        <n v="2009"/>
        <n v="2010.1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">
  <r>
    <n v="6817"/>
    <s v="sdge3021_sustainable_communities_4q2008.xls"/>
    <s v="17"/>
    <s v="2272"/>
    <s v="sdge3021"/>
    <s v=""/>
    <s v=""/>
    <s v="SDGE3021_SCP_SCP-SustainableCommunitiesProgram"/>
    <s v="SDGE"/>
    <s v="2008Q4"/>
    <x v="0"/>
    <s v="227001-Whole Bldg - Elec"/>
    <s v="227001"/>
    <s v=""/>
    <s v="System"/>
    <s v="Commercial"/>
    <s v="01-ALC-AllCommercial-Cooling"/>
    <s v="TRUE"/>
    <s v=""/>
    <s v="All other new construction programs 0.80"/>
    <s v="kWh"/>
    <s v="NEW"/>
    <n v="0.115"/>
    <n v="0.30205715838939101"/>
    <m/>
    <n v="0"/>
    <n v="0"/>
    <n v="-0.18705715838939099"/>
    <n v="1"/>
    <s v="Commercial"/>
    <s v="kWh"/>
    <n v="2.0000000000000001E-4"/>
    <n v="0"/>
    <s v="Commercial"/>
    <s v="Not Used"/>
    <s v=""/>
    <s v=""/>
    <s v=""/>
    <s v=""/>
    <s v=""/>
    <s v=""/>
    <x v="0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1008028"/>
    <n v="13"/>
    <n v="0"/>
    <n v="0"/>
    <n v="0"/>
    <n v="0"/>
    <n v="0"/>
    <n v="0"/>
    <n v="0"/>
    <n v="0"/>
    <n v="0"/>
    <n v="0"/>
    <n v="0"/>
    <n v="1008028"/>
    <n v="0"/>
    <n v="3"/>
    <n v="0"/>
    <n v="10"/>
    <n v="0"/>
    <n v="0"/>
    <n v="0"/>
    <n v="0"/>
    <n v="0"/>
    <n v="0"/>
    <n v="0"/>
    <n v="0"/>
    <n v="0"/>
    <n v="0"/>
    <n v="0"/>
    <n v="0"/>
    <n v="0"/>
    <n v="0"/>
    <n v="0"/>
    <n v="0"/>
    <n v="1008041"/>
    <n v="806432.8"/>
    <n v="161.28656000000001"/>
    <n v="0"/>
    <x v="0"/>
  </r>
  <r>
    <n v="6818"/>
    <s v="sdge3021_sustainable_communities_4q2008.xls"/>
    <s v="18"/>
    <s v="2272"/>
    <s v="sdge3021"/>
    <s v=""/>
    <s v=""/>
    <s v="SDGE3021_SCP_SCP-SustainableCommunitiesProgram"/>
    <s v="SDGE"/>
    <s v="2008Q4"/>
    <x v="1"/>
    <s v="227002-Whole Bldg - Th"/>
    <s v="227002"/>
    <s v=""/>
    <s v="System"/>
    <s v="Commercial"/>
    <s v=""/>
    <s v=""/>
    <s v=""/>
    <s v="All other new construction programs 0.80"/>
    <s v="Therm"/>
    <s v="NEW"/>
    <n v="3.4155000000000002"/>
    <n v="0"/>
    <m/>
    <n v="0"/>
    <n v="0"/>
    <n v="3.4155000000000002"/>
    <n v="0"/>
    <s v="Commercial"/>
    <s v="#N/A"/>
    <n v="0"/>
    <n v="1"/>
    <s v="Commercial"/>
    <s v="Not Used"/>
    <s v="Annual"/>
    <s v=""/>
    <s v=""/>
    <s v=""/>
    <s v=""/>
    <s v="Small Boilers (&lt;100 MMBtu/hr Heat Input):Uncontrolled"/>
    <x v="0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15049"/>
    <n v="4"/>
    <n v="0"/>
    <n v="0"/>
    <n v="0"/>
    <n v="0"/>
    <n v="0"/>
    <n v="0"/>
    <n v="0"/>
    <n v="0"/>
    <n v="0"/>
    <n v="0"/>
    <n v="0"/>
    <n v="15049"/>
    <n v="0"/>
    <n v="1"/>
    <n v="0"/>
    <n v="3"/>
    <n v="0"/>
    <n v="0"/>
    <n v="0"/>
    <n v="0"/>
    <n v="0"/>
    <n v="0"/>
    <n v="0"/>
    <n v="0"/>
    <n v="0"/>
    <n v="0"/>
    <n v="0"/>
    <n v="0"/>
    <n v="0"/>
    <n v="0"/>
    <n v="0"/>
    <n v="0"/>
    <n v="15053"/>
    <n v="0"/>
    <n v="0"/>
    <n v="12042.400000000001"/>
    <x v="0"/>
  </r>
  <r>
    <n v="6963"/>
    <s v="sdge3030_california_preschool_4q2008.xls"/>
    <s v="28"/>
    <s v="2272"/>
    <s v="sdge3030"/>
    <s v=""/>
    <s v=""/>
    <s v="SDGE3030_CPS_3PCaliforniaPreschoolEEProgram"/>
    <s v="SDGE"/>
    <s v="2008Q4"/>
    <x v="2"/>
    <s v="254014-Lighting-occupancy sensors-wall"/>
    <s v="254014"/>
    <s v="CALC00AVOCC01"/>
    <s v="System"/>
    <s v="Commercial"/>
    <s v="01-ALC-AllCommercial-IntLight"/>
    <s v="TRUE"/>
    <s v=""/>
    <s v="All other nonresidential programs 0.80"/>
    <s v="Sensor"/>
    <s v="RET"/>
    <n v="77.283299999999997"/>
    <n v="53.4735718562874"/>
    <m/>
    <n v="0"/>
    <n v="0"/>
    <n v="23.809728143712601"/>
    <n v="213.75899999999999"/>
    <s v="Commercial"/>
    <s v="kWh"/>
    <n v="0.176175"/>
    <n v="0"/>
    <s v="Commercial"/>
    <s v="Not Used"/>
    <s v=""/>
    <s v=""/>
    <s v=""/>
    <s v=""/>
    <s v=""/>
    <s v=""/>
    <x v="1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88"/>
    <n v="79"/>
    <n v="0"/>
    <n v="0"/>
    <n v="0"/>
    <n v="0"/>
    <n v="0"/>
    <n v="0"/>
    <n v="0"/>
    <n v="0"/>
    <n v="0"/>
    <n v="22"/>
    <n v="59"/>
    <n v="7"/>
    <n v="0"/>
    <n v="45"/>
    <n v="31"/>
    <n v="3"/>
    <n v="0"/>
    <n v="0"/>
    <n v="0"/>
    <n v="0"/>
    <n v="0"/>
    <n v="0"/>
    <n v="0"/>
    <n v="0"/>
    <n v="0"/>
    <n v="0"/>
    <n v="0"/>
    <n v="0"/>
    <n v="0"/>
    <n v="0"/>
    <n v="0"/>
    <n v="0"/>
    <n v="167"/>
    <n v="28558.202399999998"/>
    <n v="23.53698"/>
    <n v="0"/>
    <x v="1"/>
  </r>
  <r>
    <n v="6964"/>
    <s v="sdge3030_california_preschool_4q2008.xls"/>
    <s v="29"/>
    <s v="2272"/>
    <s v="sdge3030"/>
    <s v=""/>
    <s v=""/>
    <s v="SDGE3030_CPS_3PCaliforniaPreschoolEEProgram"/>
    <s v="SDGE"/>
    <s v="2008Q4"/>
    <x v="3"/>
    <s v="254017-Delamp T8 4' 4L to T8 4' 2L with reflector"/>
    <s v="254017"/>
    <s v=""/>
    <s v="System"/>
    <s v="Commercial"/>
    <s v="06-EPR-Education–PrimarySchool-LIT_INT"/>
    <s v="TRUE"/>
    <s v=""/>
    <s v="All other nonresidential programs 0.80"/>
    <s v="Lamp"/>
    <s v="RET"/>
    <n v="45"/>
    <n v="41.065109723404298"/>
    <m/>
    <n v="0"/>
    <n v="0"/>
    <n v="3.9348902765957399"/>
    <n v="53.143999999999998"/>
    <s v="Commercial"/>
    <s v="kWh"/>
    <n v="1.4E-2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4700"/>
    <n v="0"/>
    <n v="0"/>
    <n v="0"/>
    <n v="0"/>
    <n v="0"/>
    <n v="0"/>
    <n v="0"/>
    <n v="0"/>
    <n v="0"/>
    <n v="0"/>
    <n v="0"/>
    <n v="0"/>
    <n v="0"/>
    <n v="1952"/>
    <n v="2748"/>
    <n v="0"/>
    <n v="0"/>
    <n v="0"/>
    <n v="0"/>
    <n v="0"/>
    <n v="0"/>
    <n v="0"/>
    <n v="0"/>
    <n v="0"/>
    <n v="0"/>
    <n v="0"/>
    <n v="0"/>
    <n v="0"/>
    <n v="0"/>
    <n v="0"/>
    <n v="0"/>
    <n v="0"/>
    <n v="4700"/>
    <n v="199821.44"/>
    <n v="52.64"/>
    <n v="0"/>
    <x v="2"/>
  </r>
  <r>
    <n v="6965"/>
    <s v="sdge3030_california_preschool_4q2008.xls"/>
    <s v="30"/>
    <s v="2272"/>
    <s v="sdge3030"/>
    <s v=""/>
    <s v=""/>
    <s v="SDGE3030_CPS_3PCaliforniaPreschoolEEProgram"/>
    <s v="SDGE"/>
    <s v="2008Q4"/>
    <x v="4"/>
    <s v="254018-Replace T12 2' 1L and magnetic ballast with T8 2' 1L and electronic ballast, task lighting"/>
    <s v="254018"/>
    <s v=""/>
    <s v="System"/>
    <s v="Commercial"/>
    <s v="06-EPR-Education–PrimarySchool-LIT_INT"/>
    <s v="TRUE"/>
    <s v=""/>
    <s v="All other nonresidential programs 0.80"/>
    <s v="Lamp"/>
    <s v="RET"/>
    <n v="45"/>
    <n v="45"/>
    <m/>
    <n v="0"/>
    <n v="0"/>
    <n v="0"/>
    <n v="18.98"/>
    <s v="Commercial"/>
    <s v="kWh"/>
    <n v="5.0000000000000001E-3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11"/>
    <n v="0"/>
    <n v="0"/>
    <n v="0"/>
    <n v="0"/>
    <n v="0"/>
    <n v="0"/>
    <n v="0"/>
    <n v="0"/>
    <n v="0"/>
    <n v="0"/>
    <n v="0"/>
    <n v="0"/>
    <n v="0"/>
    <n v="8"/>
    <n v="0"/>
    <n v="3"/>
    <n v="0"/>
    <n v="0"/>
    <n v="0"/>
    <n v="0"/>
    <n v="0"/>
    <n v="0"/>
    <n v="0"/>
    <n v="0"/>
    <n v="0"/>
    <n v="0"/>
    <n v="0"/>
    <n v="0"/>
    <n v="0"/>
    <n v="0"/>
    <n v="0"/>
    <n v="0"/>
    <n v="11"/>
    <n v="167.024"/>
    <n v="4.4000000000000004E-2"/>
    <n v="0"/>
    <x v="2"/>
  </r>
  <r>
    <n v="6966"/>
    <s v="sdge3030_california_preschool_4q2008.xls"/>
    <s v="31"/>
    <s v="2272"/>
    <s v="sdge3030"/>
    <s v=""/>
    <s v=""/>
    <s v="SDGE3030_CPS_3PCaliforniaPreschoolEEProgram"/>
    <s v="SDGE"/>
    <s v="2008Q4"/>
    <x v="5"/>
    <s v="254019-Replace T12 2' 2L and magnetic ballast with T8 2' 2L, reflector, and electronic ballast"/>
    <s v="254019"/>
    <s v=""/>
    <s v="System"/>
    <s v="Commercial"/>
    <s v="06-EPR-Education–PrimarySchool-LIT_INT"/>
    <s v="TRUE"/>
    <s v=""/>
    <s v="All other nonresidential programs 0.80"/>
    <s v="Lamp"/>
    <s v="RET"/>
    <n v="45"/>
    <n v="45"/>
    <m/>
    <n v="0"/>
    <n v="0"/>
    <n v="0"/>
    <n v="37.96"/>
    <s v="Commercial"/>
    <s v="kWh"/>
    <n v="0.01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20"/>
    <n v="0"/>
    <n v="0"/>
    <n v="0"/>
    <n v="0"/>
    <n v="0"/>
    <n v="0"/>
    <n v="0"/>
    <n v="0"/>
    <n v="0"/>
    <n v="0"/>
    <n v="0"/>
    <n v="0"/>
    <n v="0"/>
    <n v="0"/>
    <n v="0"/>
    <n v="20"/>
    <n v="0"/>
    <n v="0"/>
    <n v="0"/>
    <n v="0"/>
    <n v="0"/>
    <n v="0"/>
    <n v="0"/>
    <n v="0"/>
    <n v="0"/>
    <n v="0"/>
    <n v="0"/>
    <n v="0"/>
    <n v="0"/>
    <n v="0"/>
    <n v="0"/>
    <n v="0"/>
    <n v="20"/>
    <n v="607.36"/>
    <n v="0.16000000000000003"/>
    <n v="0"/>
    <x v="2"/>
  </r>
  <r>
    <n v="6967"/>
    <s v="sdge3030_california_preschool_4q2008.xls"/>
    <s v="32"/>
    <s v="2272"/>
    <s v="sdge3030"/>
    <s v=""/>
    <s v=""/>
    <s v="SDGE3030_CPS_3PCaliforniaPreschoolEEProgram"/>
    <s v="SDGE"/>
    <s v="2008Q4"/>
    <x v="6"/>
    <s v="254021-Replace T12 3' 1L and magnetic ballast with T8 3' 1L and electronic ballast"/>
    <s v="254021"/>
    <s v=""/>
    <s v="System"/>
    <s v="Commercial"/>
    <s v="06-EPR-Education–PrimarySchool-LIT_INT"/>
    <s v="TRUE"/>
    <s v=""/>
    <s v="All other nonresidential programs 0.80"/>
    <s v="Lamp"/>
    <s v="RET"/>
    <n v="45"/>
    <n v="45"/>
    <m/>
    <n v="0"/>
    <n v="0"/>
    <n v="0"/>
    <n v="45.552"/>
    <s v="Commercial"/>
    <s v="kWh"/>
    <n v="1.2E-2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8"/>
    <n v="0"/>
    <n v="0"/>
    <n v="0"/>
    <n v="0"/>
    <n v="0"/>
    <n v="0"/>
    <n v="0"/>
    <n v="0"/>
    <n v="0"/>
    <n v="0"/>
    <n v="0"/>
    <n v="0"/>
    <n v="0"/>
    <n v="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8"/>
    <n v="291.53280000000001"/>
    <n v="7.6800000000000007E-2"/>
    <n v="0"/>
    <x v="2"/>
  </r>
  <r>
    <n v="6968"/>
    <s v="sdge3030_california_preschool_4q2008.xls"/>
    <s v="33"/>
    <s v="2272"/>
    <s v="sdge3030"/>
    <s v=""/>
    <s v=""/>
    <s v="SDGE3030_CPS_3PCaliforniaPreschoolEEProgram"/>
    <s v="SDGE"/>
    <s v="2008Q4"/>
    <x v="7"/>
    <s v="254022-Replace T12 4' 2L and magnetic ballast U Lamp with T8 2' 2L, reflectors, and electronic ballast"/>
    <s v="254022"/>
    <s v=""/>
    <s v="System"/>
    <s v="Commercial"/>
    <s v="06-EPR-Education–PrimarySchool-LIT_INT"/>
    <s v="TRUE"/>
    <s v=""/>
    <s v="All other nonresidential programs 0.80"/>
    <s v="Lamp"/>
    <s v="RET"/>
    <n v="45"/>
    <n v="44.322976415094303"/>
    <m/>
    <n v="0"/>
    <n v="0"/>
    <n v="0.67702358490566195"/>
    <n v="83.512"/>
    <s v="Commercial"/>
    <s v="kWh"/>
    <n v="2.1999999999999999E-2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318"/>
    <n v="0"/>
    <n v="0"/>
    <n v="0"/>
    <n v="0"/>
    <n v="0"/>
    <n v="0"/>
    <n v="0"/>
    <n v="0"/>
    <n v="0"/>
    <n v="0"/>
    <n v="0"/>
    <n v="0"/>
    <n v="0"/>
    <n v="286"/>
    <n v="32"/>
    <n v="0"/>
    <n v="0"/>
    <n v="0"/>
    <n v="0"/>
    <n v="0"/>
    <n v="0"/>
    <n v="0"/>
    <n v="0"/>
    <n v="0"/>
    <n v="0"/>
    <n v="0"/>
    <n v="0"/>
    <n v="0"/>
    <n v="0"/>
    <n v="0"/>
    <n v="0"/>
    <n v="0"/>
    <n v="318"/>
    <n v="21245.452799999999"/>
    <n v="5.5968"/>
    <n v="0"/>
    <x v="2"/>
  </r>
  <r>
    <n v="6969"/>
    <s v="sdge3030_california_preschool_4q2008.xls"/>
    <s v="34"/>
    <s v="2272"/>
    <s v="sdge3030"/>
    <s v=""/>
    <s v=""/>
    <s v="SDGE3030_CPS_3PCaliforniaPreschoolEEProgram"/>
    <s v="SDGE"/>
    <s v="2008Q4"/>
    <x v="8"/>
    <s v="254023-Replace T12 4' 2L and magnetic ballast with T8 2' 2L, reflector, and electronic ballast"/>
    <s v="254023"/>
    <s v=""/>
    <s v="System"/>
    <s v="Commercial"/>
    <s v="06-EPR-Education–PrimarySchool-LIT_INT"/>
    <s v="TRUE"/>
    <s v=""/>
    <s v="All other nonresidential programs 0.80"/>
    <s v="Lamp"/>
    <s v="RET"/>
    <n v="45"/>
    <n v="45"/>
    <m/>
    <n v="0"/>
    <n v="0"/>
    <n v="0"/>
    <n v="83.512"/>
    <s v="Commercial"/>
    <s v="kWh"/>
    <n v="2.1999999999999999E-2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4"/>
    <n v="0"/>
    <n v="0"/>
    <n v="0"/>
    <n v="0"/>
    <n v="0"/>
    <n v="0"/>
    <n v="0"/>
    <n v="0"/>
    <n v="0"/>
    <n v="0"/>
    <n v="0"/>
    <n v="0"/>
    <n v="0"/>
    <n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4"/>
    <n v="267.23840000000001"/>
    <n v="7.0400000000000004E-2"/>
    <n v="0"/>
    <x v="2"/>
  </r>
  <r>
    <n v="6970"/>
    <s v="sdge3030_california_preschool_4q2008.xls"/>
    <s v="35"/>
    <s v="2272"/>
    <s v="sdge3030"/>
    <s v=""/>
    <s v=""/>
    <s v="SDGE3030_CPS_3PCaliforniaPreschoolEEProgram"/>
    <s v="SDGE"/>
    <s v="2008Q4"/>
    <x v="9"/>
    <s v="254024-Replace T12 4' 2L and magnetic ballast with T8 4' 2L and electronic ballast, A/B Switching"/>
    <s v="254024"/>
    <s v=""/>
    <s v="System"/>
    <s v="Commercial"/>
    <s v="06-EPR-Education–PrimarySchool-LIT_INT"/>
    <s v="TRUE"/>
    <s v=""/>
    <s v="All other nonresidential programs 0.80"/>
    <s v="Lamp"/>
    <s v="RET"/>
    <n v="45"/>
    <n v="45"/>
    <m/>
    <n v="0"/>
    <n v="0"/>
    <n v="0"/>
    <n v="41.756"/>
    <s v="Commercial"/>
    <s v="kWh"/>
    <n v="1.0999999999999999E-2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102"/>
    <n v="0"/>
    <n v="0"/>
    <n v="0"/>
    <n v="0"/>
    <n v="0"/>
    <n v="0"/>
    <n v="0"/>
    <n v="0"/>
    <n v="0"/>
    <n v="0"/>
    <n v="0"/>
    <n v="0"/>
    <n v="0"/>
    <n v="0"/>
    <n v="0"/>
    <n v="102"/>
    <n v="0"/>
    <n v="0"/>
    <n v="0"/>
    <n v="0"/>
    <n v="0"/>
    <n v="0"/>
    <n v="0"/>
    <n v="0"/>
    <n v="0"/>
    <n v="0"/>
    <n v="0"/>
    <n v="0"/>
    <n v="0"/>
    <n v="0"/>
    <n v="0"/>
    <n v="0"/>
    <n v="102"/>
    <n v="3407.2896000000001"/>
    <n v="0.89759999999999995"/>
    <n v="0"/>
    <x v="2"/>
  </r>
  <r>
    <n v="6971"/>
    <s v="sdge3030_california_preschool_4q2008.xls"/>
    <s v="36"/>
    <s v="2272"/>
    <s v="sdge3030"/>
    <s v=""/>
    <s v=""/>
    <s v="SDGE3030_CPS_3PCaliforniaPreschoolEEProgram"/>
    <s v="SDGE"/>
    <s v="2008Q4"/>
    <x v="10"/>
    <s v="254027-Replace T12 4' 3L and magnetic ballast with T8 4' 2L, reflectors, and electronic ballast"/>
    <s v="254027"/>
    <s v=""/>
    <s v="System"/>
    <s v="Commercial"/>
    <s v="06-EPR-Education–PrimarySchool-LIT_INT"/>
    <s v="TRUE"/>
    <s v=""/>
    <s v="All other nonresidential programs 0.80"/>
    <s v="Lamp"/>
    <s v="RET"/>
    <n v="45"/>
    <n v="41.847715736040598"/>
    <m/>
    <n v="0"/>
    <n v="0"/>
    <n v="3.1522842639593902"/>
    <n v="82.246666666666698"/>
    <s v="Commercial"/>
    <s v="kWh"/>
    <n v="2.1666666666666699E-2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591"/>
    <n v="0"/>
    <n v="0"/>
    <n v="0"/>
    <n v="0"/>
    <n v="0"/>
    <n v="0"/>
    <n v="0"/>
    <n v="0"/>
    <n v="0"/>
    <n v="0"/>
    <n v="0"/>
    <n v="0"/>
    <n v="0"/>
    <n v="315"/>
    <n v="276"/>
    <n v="0"/>
    <n v="0"/>
    <n v="0"/>
    <n v="0"/>
    <n v="0"/>
    <n v="0"/>
    <n v="0"/>
    <n v="0"/>
    <n v="0"/>
    <n v="0"/>
    <n v="0"/>
    <n v="0"/>
    <n v="0"/>
    <n v="0"/>
    <n v="0"/>
    <n v="0"/>
    <n v="0"/>
    <n v="591"/>
    <n v="38886.224000000017"/>
    <n v="10.244000000000016"/>
    <n v="0"/>
    <x v="2"/>
  </r>
  <r>
    <n v="6972"/>
    <s v="sdge3030_california_preschool_4q2008.xls"/>
    <s v="37"/>
    <s v="2272"/>
    <s v="sdge3030"/>
    <s v=""/>
    <s v=""/>
    <s v="SDGE3030_CPS_3PCaliforniaPreschoolEEProgram"/>
    <s v="SDGE"/>
    <s v="2008Q4"/>
    <x v="11"/>
    <s v="254028-Replace T12 4' 3L and magnetic ballast with T8 4' 3L and electronic ballast"/>
    <s v="254028"/>
    <s v=""/>
    <s v="System"/>
    <s v="Commercial"/>
    <s v="06-EPR-Education–PrimarySchool-LIT_INT"/>
    <s v="TRUE"/>
    <s v=""/>
    <s v="All other nonresidential programs 0.80"/>
    <s v="Lamp"/>
    <s v="RET"/>
    <n v="45"/>
    <n v="45"/>
    <m/>
    <n v="0"/>
    <n v="0"/>
    <n v="0"/>
    <n v="41.756"/>
    <s v="Commercial"/>
    <s v="kWh"/>
    <n v="1.0999999999999999E-2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6"/>
    <n v="0"/>
    <n v="0"/>
    <n v="0"/>
    <n v="0"/>
    <n v="0"/>
    <n v="0"/>
    <n v="0"/>
    <n v="0"/>
    <n v="0"/>
    <n v="0"/>
    <n v="0"/>
    <n v="0"/>
    <n v="0"/>
    <n v="0"/>
    <n v="0"/>
    <n v="6"/>
    <n v="0"/>
    <n v="0"/>
    <n v="0"/>
    <n v="0"/>
    <n v="0"/>
    <n v="0"/>
    <n v="0"/>
    <n v="0"/>
    <n v="0"/>
    <n v="0"/>
    <n v="0"/>
    <n v="0"/>
    <n v="0"/>
    <n v="0"/>
    <n v="0"/>
    <n v="0"/>
    <n v="6"/>
    <n v="200.42880000000002"/>
    <n v="5.2800000000000007E-2"/>
    <n v="0"/>
    <x v="2"/>
  </r>
  <r>
    <n v="6973"/>
    <s v="sdge3030_california_preschool_4q2008.xls"/>
    <s v="38"/>
    <s v="2272"/>
    <s v="sdge3030"/>
    <s v=""/>
    <s v=""/>
    <s v="SDGE3030_CPS_3PCaliforniaPreschoolEEProgram"/>
    <s v="SDGE"/>
    <s v="2008Q4"/>
    <x v="12"/>
    <s v="254029-Replace T12 4' 4L and magnetic ballast with T8 4' 2L, reflectors, and electronic ballast"/>
    <s v="254029"/>
    <s v=""/>
    <s v="System"/>
    <s v="Commercial"/>
    <s v="06-EPR-Education–PrimarySchool-LIT_INT"/>
    <s v="TRUE"/>
    <s v=""/>
    <s v="All other nonresidential programs 0.80"/>
    <s v="Lamp"/>
    <s v="RET"/>
    <n v="45"/>
    <n v="43.980306249999998"/>
    <m/>
    <n v="0"/>
    <n v="0"/>
    <n v="1.0196937499999901"/>
    <n v="102.492"/>
    <s v="Commercial"/>
    <s v="kWh"/>
    <n v="2.7E-2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76"/>
    <n v="2276"/>
    <n v="0"/>
    <n v="0"/>
    <n v="0"/>
    <n v="0"/>
    <n v="0"/>
    <n v="0"/>
    <n v="0"/>
    <n v="0"/>
    <n v="0"/>
    <n v="76"/>
    <n v="0"/>
    <n v="0"/>
    <n v="72"/>
    <n v="1632"/>
    <n v="212"/>
    <n v="360"/>
    <n v="0"/>
    <n v="0"/>
    <n v="0"/>
    <n v="0"/>
    <n v="0"/>
    <n v="0"/>
    <n v="0"/>
    <n v="0"/>
    <n v="0"/>
    <n v="0"/>
    <n v="0"/>
    <n v="0"/>
    <n v="0"/>
    <n v="0"/>
    <n v="0"/>
    <n v="0"/>
    <n v="2352"/>
    <n v="192848.94720000002"/>
    <n v="50.803200000000004"/>
    <n v="0"/>
    <x v="2"/>
  </r>
  <r>
    <n v="6974"/>
    <s v="sdge3030_california_preschool_4q2008.xls"/>
    <s v="39"/>
    <s v="2272"/>
    <s v="sdge3030"/>
    <s v=""/>
    <s v=""/>
    <s v="SDGE3030_CPS_3PCaliforniaPreschoolEEProgram"/>
    <s v="SDGE"/>
    <s v="2008Q4"/>
    <x v="13"/>
    <s v="254030-Replace T12 4' 4L and magnetic ballast with T8 4' 3L and electronic ballast"/>
    <s v="254030"/>
    <s v=""/>
    <s v="System"/>
    <s v="Commercial"/>
    <s v="06-EPR-Education–PrimarySchool-LIT_INT"/>
    <s v="TRUE"/>
    <s v=""/>
    <s v="All other nonresidential programs 0.80"/>
    <s v="Lamp"/>
    <s v="RET"/>
    <n v="45"/>
    <n v="38.272075000000001"/>
    <m/>
    <n v="0"/>
    <n v="0"/>
    <n v="6.7279249999999999"/>
    <n v="72.123999999999995"/>
    <s v="Commercial"/>
    <s v="kWh"/>
    <n v="1.9E-2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20"/>
    <n v="0"/>
    <n v="0"/>
    <n v="0"/>
    <n v="0"/>
    <n v="0"/>
    <n v="0"/>
    <n v="0"/>
    <n v="0"/>
    <n v="0"/>
    <n v="0"/>
    <n v="0"/>
    <n v="0"/>
    <n v="0"/>
    <n v="0"/>
    <n v="20"/>
    <n v="0"/>
    <n v="0"/>
    <n v="0"/>
    <n v="0"/>
    <n v="0"/>
    <n v="0"/>
    <n v="0"/>
    <n v="0"/>
    <n v="0"/>
    <n v="0"/>
    <n v="0"/>
    <n v="0"/>
    <n v="0"/>
    <n v="0"/>
    <n v="0"/>
    <n v="0"/>
    <n v="0"/>
    <n v="20"/>
    <n v="1153.9840000000002"/>
    <n v="0.30400000000000005"/>
    <n v="0"/>
    <x v="2"/>
  </r>
  <r>
    <n v="6975"/>
    <s v="sdge3030_california_preschool_4q2008.xls"/>
    <s v="40"/>
    <s v="2272"/>
    <s v="sdge3030"/>
    <s v=""/>
    <s v=""/>
    <s v="SDGE3030_CPS_3PCaliforniaPreschoolEEProgram"/>
    <s v="SDGE"/>
    <s v="2008Q4"/>
    <x v="14"/>
    <s v="254032-Replace T12 4' 6L and magnetic ballast with T8 4' 4L and electronic ballast"/>
    <s v="254032"/>
    <s v=""/>
    <s v="System"/>
    <s v="Commercial"/>
    <s v="06-EPR-Education–PrimarySchool-LIT_INT"/>
    <s v="TRUE"/>
    <s v=""/>
    <s v="All other nonresidential programs 0.80"/>
    <s v="Lamp"/>
    <s v="RET"/>
    <n v="45"/>
    <n v="45"/>
    <m/>
    <n v="0"/>
    <n v="0"/>
    <n v="0"/>
    <n v="82.246666666666698"/>
    <s v="Commercial"/>
    <s v="kWh"/>
    <n v="2.1666666666666699E-2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24"/>
    <n v="0"/>
    <n v="0"/>
    <n v="0"/>
    <n v="0"/>
    <n v="0"/>
    <n v="0"/>
    <n v="0"/>
    <n v="0"/>
    <n v="0"/>
    <n v="0"/>
    <n v="0"/>
    <n v="0"/>
    <n v="0"/>
    <n v="0"/>
    <n v="0"/>
    <n v="24"/>
    <n v="0"/>
    <n v="0"/>
    <n v="0"/>
    <n v="0"/>
    <n v="0"/>
    <n v="0"/>
    <n v="0"/>
    <n v="0"/>
    <n v="0"/>
    <n v="0"/>
    <n v="0"/>
    <n v="0"/>
    <n v="0"/>
    <n v="0"/>
    <n v="0"/>
    <n v="0"/>
    <n v="24"/>
    <n v="1579.1360000000006"/>
    <n v="0.41600000000000065"/>
    <n v="0"/>
    <x v="2"/>
  </r>
  <r>
    <n v="6976"/>
    <s v="sdge3030_california_preschool_4q2008.xls"/>
    <s v="41"/>
    <s v="2272"/>
    <s v="sdge3030"/>
    <s v=""/>
    <s v=""/>
    <s v="SDGE3030_CPS_3PCaliforniaPreschoolEEProgram"/>
    <s v="SDGE"/>
    <s v="2008Q4"/>
    <x v="15"/>
    <s v="254038-Replace T12 8' 1L and magnetic ballast with T8 8' 1L and electronic ballast"/>
    <s v="254038"/>
    <s v=""/>
    <s v="System"/>
    <s v="Commercial"/>
    <s v="06-EPR-Education–PrimarySchool-LIT_INT"/>
    <s v="TRUE"/>
    <s v=""/>
    <s v="All other nonresidential programs 0.80"/>
    <s v="Lamp"/>
    <s v="RET"/>
    <n v="45"/>
    <n v="45"/>
    <m/>
    <n v="0"/>
    <n v="0"/>
    <n v="0"/>
    <n v="87.308000000000007"/>
    <s v="Commercial"/>
    <s v="kWh"/>
    <n v="2.3E-2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52"/>
    <n v="0"/>
    <n v="0"/>
    <n v="0"/>
    <n v="0"/>
    <n v="0"/>
    <n v="0"/>
    <n v="0"/>
    <n v="0"/>
    <n v="0"/>
    <n v="0"/>
    <n v="0"/>
    <n v="0"/>
    <n v="0"/>
    <n v="0"/>
    <n v="0"/>
    <n v="52"/>
    <n v="0"/>
    <n v="0"/>
    <n v="0"/>
    <n v="0"/>
    <n v="0"/>
    <n v="0"/>
    <n v="0"/>
    <n v="0"/>
    <n v="0"/>
    <n v="0"/>
    <n v="0"/>
    <n v="0"/>
    <n v="0"/>
    <n v="0"/>
    <n v="0"/>
    <n v="0"/>
    <n v="52"/>
    <n v="3632.0128000000004"/>
    <n v="0.95679999999999998"/>
    <n v="0"/>
    <x v="2"/>
  </r>
  <r>
    <n v="6977"/>
    <s v="sdge3030_california_preschool_4q2008.xls"/>
    <s v="42"/>
    <s v="2272"/>
    <s v="sdge3030"/>
    <s v=""/>
    <s v=""/>
    <s v="SDGE3030_CPS_3PCaliforniaPreschoolEEProgram"/>
    <s v="SDGE"/>
    <s v="2008Q4"/>
    <x v="16"/>
    <s v="254040-Replace T12 8' 2L and magnetic ballast with T8 4' 4L and electronic ballast"/>
    <s v="254040"/>
    <s v=""/>
    <s v="System"/>
    <s v="Commercial"/>
    <s v="06-EPR-Education–PrimarySchool-LIT_INT"/>
    <s v="TRUE"/>
    <s v=""/>
    <s v="All other nonresidential programs 0.80"/>
    <s v="Lamp"/>
    <s v="RET"/>
    <n v="45"/>
    <n v="45"/>
    <m/>
    <n v="0"/>
    <n v="0"/>
    <n v="0"/>
    <n v="83.512"/>
    <s v="Commercial"/>
    <s v="kWh"/>
    <n v="2.1999999999999999E-2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4"/>
    <n v="0"/>
    <n v="0"/>
    <n v="0"/>
    <n v="0"/>
    <n v="0"/>
    <n v="0"/>
    <n v="0"/>
    <n v="0"/>
    <n v="0"/>
    <n v="0"/>
    <n v="0"/>
    <n v="0"/>
    <n v="0"/>
    <n v="0"/>
    <n v="0"/>
    <n v="4"/>
    <n v="0"/>
    <n v="0"/>
    <n v="0"/>
    <n v="0"/>
    <n v="0"/>
    <n v="0"/>
    <n v="0"/>
    <n v="0"/>
    <n v="0"/>
    <n v="0"/>
    <n v="0"/>
    <n v="0"/>
    <n v="0"/>
    <n v="0"/>
    <n v="0"/>
    <n v="0"/>
    <n v="4"/>
    <n v="267.23840000000001"/>
    <n v="7.0400000000000004E-2"/>
    <n v="0"/>
    <x v="2"/>
  </r>
  <r>
    <n v="6952"/>
    <s v="sdge3030_california_preschool_4q2008.xls"/>
    <s v="17"/>
    <s v="2272"/>
    <s v="sdge3030"/>
    <s v=""/>
    <s v=""/>
    <s v="SDGE3030_CPS_3PCaliforniaPreschoolEEProgram"/>
    <s v="SDGE"/>
    <s v="2008Q4"/>
    <x v="17"/>
    <s v="254001-Delamp T8 4' 3L to T8 4' 2L with reflector"/>
    <s v="254001"/>
    <s v=""/>
    <s v="System"/>
    <s v="Commercial"/>
    <s v="06-EPR-Education–PrimarySchool-LIT_INT"/>
    <s v="TRUE"/>
    <s v=""/>
    <s v="All other nonresidential programs 0.80"/>
    <s v="Lamp"/>
    <s v="RET"/>
    <n v="45"/>
    <n v="43.551676485991102"/>
    <m/>
    <n v="0"/>
    <n v="0"/>
    <n v="1.4483235140088999"/>
    <n v="35.429333333333297"/>
    <s v="Commercial"/>
    <s v="kWh"/>
    <n v="9.3333333333333306E-3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315"/>
    <n v="3504"/>
    <n v="0"/>
    <n v="0"/>
    <n v="0"/>
    <n v="0"/>
    <n v="0"/>
    <n v="0"/>
    <n v="0"/>
    <n v="0"/>
    <n v="0"/>
    <n v="0"/>
    <n v="0"/>
    <n v="315"/>
    <n v="0"/>
    <n v="1590"/>
    <n v="786"/>
    <n v="1128"/>
    <n v="0"/>
    <n v="0"/>
    <n v="0"/>
    <n v="0"/>
    <n v="0"/>
    <n v="0"/>
    <n v="0"/>
    <n v="0"/>
    <n v="0"/>
    <n v="0"/>
    <n v="0"/>
    <n v="0"/>
    <n v="0"/>
    <n v="0"/>
    <n v="0"/>
    <n v="0"/>
    <n v="3819"/>
    <n v="108243.6991999999"/>
    <n v="28.515199999999993"/>
    <n v="0"/>
    <x v="2"/>
  </r>
  <r>
    <n v="6953"/>
    <s v="sdge3030_california_preschool_4q2008.xls"/>
    <s v="18"/>
    <s v="2272"/>
    <s v="sdge3030"/>
    <s v=""/>
    <s v=""/>
    <s v="SDGE3030_CPS_3PCaliforniaPreschoolEEProgram"/>
    <s v="SDGE"/>
    <s v="2008Q4"/>
    <x v="18"/>
    <s v="254002-Replace T12 2' 2L and magnetic ballast with T8 2' 2L and electronic ballast"/>
    <s v="254002"/>
    <s v=""/>
    <s v="System"/>
    <s v="Commercial"/>
    <s v="06-EPR-Education–PrimarySchool-LIT_INT"/>
    <s v="TRUE"/>
    <s v=""/>
    <s v="All other nonresidential programs 0.80"/>
    <s v="Lamp"/>
    <s v="RET"/>
    <n v="45"/>
    <n v="42.5971714285714"/>
    <m/>
    <n v="0"/>
    <n v="0"/>
    <n v="2.4028285714285702"/>
    <n v="37.96"/>
    <s v="Commercial"/>
    <s v="kWh"/>
    <n v="0.01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10"/>
    <n v="18"/>
    <n v="0"/>
    <n v="0"/>
    <n v="0"/>
    <n v="0"/>
    <n v="0"/>
    <n v="0"/>
    <n v="0"/>
    <n v="0"/>
    <n v="0"/>
    <n v="0"/>
    <n v="0"/>
    <n v="10"/>
    <n v="6"/>
    <n v="0"/>
    <n v="10"/>
    <n v="2"/>
    <n v="0"/>
    <n v="0"/>
    <n v="0"/>
    <n v="0"/>
    <n v="0"/>
    <n v="0"/>
    <n v="0"/>
    <n v="0"/>
    <n v="0"/>
    <n v="0"/>
    <n v="0"/>
    <n v="0"/>
    <n v="0"/>
    <n v="0"/>
    <n v="0"/>
    <n v="0"/>
    <n v="28"/>
    <n v="850.30400000000009"/>
    <n v="0.22400000000000003"/>
    <n v="0"/>
    <x v="2"/>
  </r>
  <r>
    <n v="6954"/>
    <s v="sdge3030_california_preschool_4q2008.xls"/>
    <s v="19"/>
    <s v="2272"/>
    <s v="sdge3030"/>
    <s v=""/>
    <s v=""/>
    <s v="SDGE3030_CPS_3PCaliforniaPreschoolEEProgram"/>
    <s v="SDGE"/>
    <s v="2008Q4"/>
    <x v="19"/>
    <s v="254003-Replace T12 4' 1L and magnetic ballast with T8 4' 1L and electronic ballast"/>
    <s v="254003"/>
    <s v=""/>
    <s v="System"/>
    <s v="Commercial"/>
    <s v="06-EPR-Education–PrimarySchool-LIT_INT"/>
    <s v="TRUE"/>
    <s v=""/>
    <s v="All other nonresidential programs 0.80"/>
    <s v="Lamp"/>
    <s v="RET"/>
    <n v="45"/>
    <n v="45"/>
    <m/>
    <n v="0"/>
    <n v="0"/>
    <n v="0"/>
    <n v="41.756"/>
    <s v="Commercial"/>
    <s v="kWh"/>
    <n v="1.0999999999999999E-2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5"/>
    <n v="120"/>
    <n v="0"/>
    <n v="0"/>
    <n v="0"/>
    <n v="0"/>
    <n v="0"/>
    <n v="0"/>
    <n v="0"/>
    <n v="0"/>
    <n v="0"/>
    <n v="0"/>
    <n v="5"/>
    <n v="0"/>
    <n v="0"/>
    <n v="102"/>
    <n v="0"/>
    <n v="18"/>
    <n v="0"/>
    <n v="0"/>
    <n v="0"/>
    <n v="0"/>
    <n v="0"/>
    <n v="0"/>
    <n v="0"/>
    <n v="0"/>
    <n v="0"/>
    <n v="0"/>
    <n v="0"/>
    <n v="0"/>
    <n v="0"/>
    <n v="0"/>
    <n v="0"/>
    <n v="0"/>
    <n v="125"/>
    <n v="4175.6000000000004"/>
    <n v="1.1000000000000001"/>
    <n v="0"/>
    <x v="2"/>
  </r>
  <r>
    <n v="6955"/>
    <s v="sdge3030_california_preschool_4q2008.xls"/>
    <s v="20"/>
    <s v="2272"/>
    <s v="sdge3030"/>
    <s v=""/>
    <s v=""/>
    <s v="SDGE3030_CPS_3PCaliforniaPreschoolEEProgram"/>
    <s v="SDGE"/>
    <s v="2008Q4"/>
    <x v="20"/>
    <s v="254004-Replace T12 4' 2L and magnetic ballast with T8 4' 2L and electronic ballast"/>
    <s v="254004"/>
    <s v=""/>
    <s v="System"/>
    <s v="Commercial"/>
    <s v="06-EPR-Education–PrimarySchool-LIT_INT"/>
    <s v="TRUE"/>
    <s v=""/>
    <s v="All other nonresidential programs 0.80"/>
    <s v="Lamp"/>
    <s v="RET"/>
    <n v="45"/>
    <n v="43.593329134295203"/>
    <m/>
    <n v="0"/>
    <n v="0"/>
    <n v="1.40667086570477"/>
    <n v="41.756"/>
    <s v="Commercial"/>
    <s v="kWh"/>
    <n v="1.0999999999999999E-2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198"/>
    <n v="1604"/>
    <n v="0"/>
    <n v="0"/>
    <n v="0"/>
    <n v="0"/>
    <n v="0"/>
    <n v="0"/>
    <n v="0"/>
    <n v="0"/>
    <n v="0"/>
    <n v="104"/>
    <n v="0"/>
    <n v="94"/>
    <n v="364"/>
    <n v="202"/>
    <n v="260"/>
    <n v="778"/>
    <n v="0"/>
    <n v="0"/>
    <n v="0"/>
    <n v="0"/>
    <n v="0"/>
    <n v="0"/>
    <n v="0"/>
    <n v="0"/>
    <n v="0"/>
    <n v="0"/>
    <n v="0"/>
    <n v="0"/>
    <n v="0"/>
    <n v="0"/>
    <n v="0"/>
    <n v="0"/>
    <n v="1802"/>
    <n v="60195.449600000007"/>
    <n v="15.8576"/>
    <n v="0"/>
    <x v="2"/>
  </r>
  <r>
    <n v="6956"/>
    <s v="sdge3030_california_preschool_4q2008.xls"/>
    <s v="21"/>
    <s v="2272"/>
    <s v="sdge3030"/>
    <s v=""/>
    <s v=""/>
    <s v="SDGE3030_CPS_3PCaliforniaPreschoolEEProgram"/>
    <s v="SDGE"/>
    <s v="2008Q4"/>
    <x v="21"/>
    <s v="254005-Replace T12 4' 4L and magnetic ballast with T8 4' 2L, reflectors, and electronic ballast, A/B Switching"/>
    <s v="254005"/>
    <s v=""/>
    <s v="System"/>
    <s v="Commercial"/>
    <s v="06-EPR-Education–PrimarySchool-LIT_INT"/>
    <s v="TRUE"/>
    <s v=""/>
    <s v="All other nonresidential programs 0.80"/>
    <s v="Lamp"/>
    <s v="RET"/>
    <n v="45"/>
    <n v="43.434782608695599"/>
    <m/>
    <n v="0"/>
    <n v="0"/>
    <n v="1.5652173913043499"/>
    <n v="102.492"/>
    <s v="Commercial"/>
    <s v="kWh"/>
    <n v="2.7E-2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512"/>
    <n v="1144"/>
    <n v="0"/>
    <n v="0"/>
    <n v="0"/>
    <n v="0"/>
    <n v="0"/>
    <n v="0"/>
    <n v="0"/>
    <n v="0"/>
    <n v="0"/>
    <n v="512"/>
    <n v="0"/>
    <n v="0"/>
    <n v="428"/>
    <n v="252"/>
    <n v="0"/>
    <n v="464"/>
    <n v="0"/>
    <n v="0"/>
    <n v="0"/>
    <n v="0"/>
    <n v="0"/>
    <n v="0"/>
    <n v="0"/>
    <n v="0"/>
    <n v="0"/>
    <n v="0"/>
    <n v="0"/>
    <n v="0"/>
    <n v="0"/>
    <n v="0"/>
    <n v="0"/>
    <n v="0"/>
    <n v="1656"/>
    <n v="135781.40160000001"/>
    <n v="35.769599999999997"/>
    <n v="0"/>
    <x v="2"/>
  </r>
  <r>
    <n v="6957"/>
    <s v="sdge3030_california_preschool_4q2008.xls"/>
    <s v="22"/>
    <s v="2272"/>
    <s v="sdge3030"/>
    <s v=""/>
    <s v=""/>
    <s v="SDGE3030_CPS_3PCaliforniaPreschoolEEProgram"/>
    <s v="SDGE"/>
    <s v="2008Q4"/>
    <x v="22"/>
    <s v="254006-Replace T12 4' 4L and magnetic ballast with T8 4' 4L and electronic ballast"/>
    <s v="254006"/>
    <s v=""/>
    <s v="System"/>
    <s v="Commercial"/>
    <s v="06-EPR-Education–PrimarySchool-LIT_INT"/>
    <s v="TRUE"/>
    <s v=""/>
    <s v="All other nonresidential programs 0.80"/>
    <s v="Lamp"/>
    <s v="RET"/>
    <n v="45"/>
    <n v="43.314339880952403"/>
    <m/>
    <n v="0"/>
    <n v="0"/>
    <n v="1.6856601190476199"/>
    <n v="41.756"/>
    <s v="Commercial"/>
    <s v="kWh"/>
    <n v="1.0999999999999999E-2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80"/>
    <n v="256"/>
    <n v="0"/>
    <n v="0"/>
    <n v="0"/>
    <n v="0"/>
    <n v="0"/>
    <n v="0"/>
    <n v="0"/>
    <n v="0"/>
    <n v="0"/>
    <n v="80"/>
    <n v="0"/>
    <n v="0"/>
    <n v="0"/>
    <n v="20"/>
    <n v="28"/>
    <n v="208"/>
    <n v="0"/>
    <n v="0"/>
    <n v="0"/>
    <n v="0"/>
    <n v="0"/>
    <n v="0"/>
    <n v="0"/>
    <n v="0"/>
    <n v="0"/>
    <n v="0"/>
    <n v="0"/>
    <n v="0"/>
    <n v="0"/>
    <n v="0"/>
    <n v="0"/>
    <n v="0"/>
    <n v="336"/>
    <n v="11224.0128"/>
    <n v="2.9567999999999999"/>
    <n v="0"/>
    <x v="2"/>
  </r>
  <r>
    <n v="6958"/>
    <s v="sdge3030_california_preschool_4q2008.xls"/>
    <s v="23"/>
    <s v="2272"/>
    <s v="sdge3030"/>
    <s v=""/>
    <s v=""/>
    <s v="SDGE3030_CPS_3PCaliforniaPreschoolEEProgram"/>
    <s v="SDGE"/>
    <s v="2008Q4"/>
    <x v="23"/>
    <s v="254009-Replace 100 watt incandescent with 26W compact fluorescent"/>
    <s v="254009"/>
    <s v=""/>
    <s v="System"/>
    <s v="Commercial"/>
    <s v="06-EPR-Education–PrimarySchool-LIT_INT"/>
    <s v="TRUE"/>
    <s v=""/>
    <s v="All other nonresidential programs 0.80"/>
    <s v="Lamp"/>
    <s v="RET"/>
    <n v="12"/>
    <n v="11.52"/>
    <m/>
    <n v="0"/>
    <n v="0"/>
    <n v="0.47999999999999898"/>
    <n v="280.904"/>
    <s v="Commercial"/>
    <s v="kWh"/>
    <n v="7.3999999999999996E-2"/>
    <n v="0"/>
    <s v="Commercial"/>
    <s v="Not Used"/>
    <s v="Annual"/>
    <s v=""/>
    <s v=""/>
    <s v=""/>
    <s v=""/>
    <s v=""/>
    <x v="3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14"/>
    <n v="16"/>
    <n v="0"/>
    <n v="0"/>
    <n v="0"/>
    <n v="0"/>
    <n v="0"/>
    <n v="0"/>
    <n v="0"/>
    <n v="0"/>
    <n v="0"/>
    <n v="14"/>
    <n v="0"/>
    <n v="0"/>
    <n v="0"/>
    <n v="0"/>
    <n v="0"/>
    <n v="16"/>
    <n v="0"/>
    <n v="0"/>
    <n v="0"/>
    <n v="0"/>
    <n v="0"/>
    <n v="0"/>
    <n v="0"/>
    <n v="0"/>
    <n v="0"/>
    <n v="0"/>
    <n v="0"/>
    <n v="0"/>
    <n v="0"/>
    <n v="0"/>
    <n v="0"/>
    <n v="0"/>
    <n v="30"/>
    <n v="6741.6959999999999"/>
    <n v="1.7759999999999998"/>
    <n v="0"/>
    <x v="3"/>
  </r>
  <r>
    <n v="6959"/>
    <s v="sdge3030_california_preschool_4q2008.xls"/>
    <s v="24"/>
    <s v="2272"/>
    <s v="sdge3030"/>
    <s v=""/>
    <s v=""/>
    <s v="SDGE3030_CPS_3PCaliforniaPreschoolEEProgram"/>
    <s v="SDGE"/>
    <s v="2008Q4"/>
    <x v="24"/>
    <s v="254010-Replace 100 watt incandescent, R40 with 20W compact fluorescent"/>
    <s v="254010"/>
    <s v=""/>
    <s v="System"/>
    <s v="Commercial"/>
    <s v="06-EPR-Education–PrimarySchool-LIT_INT"/>
    <s v="TRUE"/>
    <s v=""/>
    <s v="All other nonresidential programs 0.80"/>
    <s v="Lamp"/>
    <s v="RET"/>
    <n v="12"/>
    <n v="12"/>
    <m/>
    <n v="0"/>
    <n v="0"/>
    <n v="0"/>
    <n v="303.68"/>
    <s v="Commercial"/>
    <s v="kWh"/>
    <n v="0.08"/>
    <n v="0"/>
    <s v="Commercial"/>
    <s v="Not Used"/>
    <s v="Annual"/>
    <s v=""/>
    <s v=""/>
    <s v=""/>
    <s v=""/>
    <s v=""/>
    <x v="3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26"/>
    <n v="0"/>
    <n v="0"/>
    <n v="0"/>
    <n v="0"/>
    <n v="0"/>
    <n v="0"/>
    <n v="0"/>
    <n v="0"/>
    <n v="0"/>
    <n v="0"/>
    <n v="0"/>
    <n v="0"/>
    <n v="2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26"/>
    <n v="6316.5440000000008"/>
    <n v="1.6640000000000001"/>
    <n v="0"/>
    <x v="3"/>
  </r>
  <r>
    <n v="6960"/>
    <s v="sdge3030_california_preschool_4q2008.xls"/>
    <s v="25"/>
    <s v="2272"/>
    <s v="sdge3030"/>
    <s v=""/>
    <s v=""/>
    <s v="SDGE3030_CPS_3PCaliforniaPreschoolEEProgram"/>
    <s v="SDGE"/>
    <s v="2008Q4"/>
    <x v="25"/>
    <s v="254011-Replace 60 watt incandescent with 13W compact fluorescent"/>
    <s v="254011"/>
    <s v=""/>
    <s v="System"/>
    <s v="Commercial"/>
    <s v="06-EPR-Education–PrimarySchool-LIT_INT"/>
    <s v="TRUE"/>
    <s v=""/>
    <s v="All other nonresidential programs 0.80"/>
    <s v="Lamp"/>
    <s v="RET"/>
    <n v="12"/>
    <n v="11.566886160714301"/>
    <m/>
    <n v="0"/>
    <n v="0"/>
    <n v="0.43311383928571301"/>
    <n v="178.41200000000001"/>
    <s v="Commercial"/>
    <s v="kWh"/>
    <n v="4.7E-2"/>
    <n v="0"/>
    <s v="Commercial"/>
    <s v="Not Used"/>
    <s v="Annual"/>
    <s v=""/>
    <s v=""/>
    <s v=""/>
    <s v=""/>
    <s v=""/>
    <x v="3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3"/>
    <n v="221"/>
    <n v="0"/>
    <n v="0"/>
    <n v="0"/>
    <n v="0"/>
    <n v="0"/>
    <n v="0"/>
    <n v="0"/>
    <n v="0"/>
    <n v="0"/>
    <n v="0"/>
    <n v="0"/>
    <n v="3"/>
    <n v="59"/>
    <n v="69"/>
    <n v="36"/>
    <n v="57"/>
    <n v="0"/>
    <n v="0"/>
    <n v="0"/>
    <n v="0"/>
    <n v="0"/>
    <n v="0"/>
    <n v="0"/>
    <n v="0"/>
    <n v="0"/>
    <n v="0"/>
    <n v="0"/>
    <n v="0"/>
    <n v="0"/>
    <n v="0"/>
    <n v="0"/>
    <n v="0"/>
    <n v="224"/>
    <n v="31971.430400000001"/>
    <n v="8.4224000000000014"/>
    <n v="0"/>
    <x v="3"/>
  </r>
  <r>
    <n v="6961"/>
    <s v="sdge3030_california_preschool_4q2008.xls"/>
    <s v="26"/>
    <s v="2272"/>
    <s v="sdge3030"/>
    <s v=""/>
    <s v=""/>
    <s v="SDGE3030_CPS_3PCaliforniaPreschoolEEProgram"/>
    <s v="SDGE"/>
    <s v="2008Q4"/>
    <x v="26"/>
    <s v="254012-Replace 75 watt incandescent with 15W compact fluorescent"/>
    <s v="254012"/>
    <s v=""/>
    <s v="System"/>
    <s v="Commercial"/>
    <s v="06-EPR-Education–PrimarySchool-LIT_INT"/>
    <s v="TRUE"/>
    <s v=""/>
    <s v="All other nonresidential programs 0.80"/>
    <s v="Lamp"/>
    <s v="RET"/>
    <n v="12"/>
    <n v="12"/>
    <m/>
    <n v="0"/>
    <n v="0"/>
    <n v="0"/>
    <n v="227.76"/>
    <s v="Commercial"/>
    <s v="kWh"/>
    <n v="0.06"/>
    <n v="0"/>
    <s v="Commercial"/>
    <s v="Not Used"/>
    <s v="Annual"/>
    <s v=""/>
    <s v=""/>
    <s v=""/>
    <s v=""/>
    <s v=""/>
    <x v="3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47"/>
    <n v="105"/>
    <n v="0"/>
    <n v="0"/>
    <n v="0"/>
    <n v="0"/>
    <n v="0"/>
    <n v="0"/>
    <n v="0"/>
    <n v="0"/>
    <n v="0"/>
    <n v="10"/>
    <n v="37"/>
    <n v="0"/>
    <n v="62"/>
    <n v="36"/>
    <n v="0"/>
    <n v="7"/>
    <n v="0"/>
    <n v="0"/>
    <n v="0"/>
    <n v="0"/>
    <n v="0"/>
    <n v="0"/>
    <n v="0"/>
    <n v="0"/>
    <n v="0"/>
    <n v="0"/>
    <n v="0"/>
    <n v="0"/>
    <n v="0"/>
    <n v="0"/>
    <n v="0"/>
    <n v="0"/>
    <n v="152"/>
    <n v="27695.615999999998"/>
    <n v="7.2959999999999994"/>
    <n v="0"/>
    <x v="3"/>
  </r>
  <r>
    <n v="6962"/>
    <s v="sdge3030_california_preschool_4q2008.xls"/>
    <s v="27"/>
    <s v="2272"/>
    <s v="sdge3030"/>
    <s v=""/>
    <s v=""/>
    <s v="SDGE3030_CPS_3PCaliforniaPreschoolEEProgram"/>
    <s v="SDGE"/>
    <s v="2008Q4"/>
    <x v="27"/>
    <s v="254013-Lighting-LED exit signs"/>
    <s v="254013"/>
    <s v="CALC00AVETS01"/>
    <s v="System"/>
    <s v="Commercial"/>
    <s v="01-ALC-AllCommercial-IntLight"/>
    <s v="TRUE"/>
    <s v=""/>
    <s v="All other nonresidential programs 0.80"/>
    <s v="Exit Sign"/>
    <s v="RET"/>
    <n v="65.437399999999997"/>
    <n v="68.847817431192695"/>
    <m/>
    <n v="0"/>
    <n v="0"/>
    <n v="-3.4104174311926601"/>
    <n v="351.31103999999999"/>
    <s v="Commercial"/>
    <s v="kWh"/>
    <n v="4.2479999999999997E-2"/>
    <n v="0"/>
    <s v="Commercial"/>
    <s v="Not Used"/>
    <s v="Annual"/>
    <s v=""/>
    <s v=""/>
    <s v=""/>
    <s v=""/>
    <s v=""/>
    <x v="4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45"/>
    <n v="64"/>
    <n v="0"/>
    <n v="0"/>
    <n v="0"/>
    <n v="0"/>
    <n v="0"/>
    <n v="0"/>
    <n v="0"/>
    <n v="0"/>
    <n v="0"/>
    <n v="13"/>
    <n v="24"/>
    <n v="8"/>
    <n v="0"/>
    <n v="50"/>
    <n v="12"/>
    <n v="2"/>
    <n v="0"/>
    <n v="0"/>
    <n v="0"/>
    <n v="0"/>
    <n v="0"/>
    <n v="0"/>
    <n v="0"/>
    <n v="0"/>
    <n v="0"/>
    <n v="0"/>
    <n v="0"/>
    <n v="0"/>
    <n v="0"/>
    <n v="0"/>
    <n v="0"/>
    <n v="0"/>
    <n v="109"/>
    <n v="30634.322688"/>
    <n v="3.7042559999999995"/>
    <n v="0"/>
    <x v="4"/>
  </r>
  <r>
    <n v="6999"/>
    <s v="sdge3039_mobile_energy_clinic_4q2008.xls"/>
    <s v="23"/>
    <s v="2272"/>
    <s v="sdge3039"/>
    <s v=""/>
    <s v=""/>
    <s v="SDGE3039_MEC_3PMobileEnergyClinic"/>
    <s v="SDGE"/>
    <s v="2008Q4"/>
    <x v="28"/>
    <s v="263007-Checked and re-positioned outside air dampers"/>
    <s v="263007"/>
    <s v=""/>
    <s v="System"/>
    <s v="Commercial"/>
    <s v="24-RTS-Retail–Small-COOL"/>
    <s v="TRUE"/>
    <s v=""/>
    <s v="All other nonresidential programs 0.80"/>
    <s v="AC Unit"/>
    <s v=""/>
    <n v="20.5"/>
    <n v="0"/>
    <m/>
    <n v="0"/>
    <n v="20.5"/>
    <n v="0"/>
    <n v="456.41"/>
    <s v="Commercial"/>
    <s v="kWh"/>
    <n v="6.4000000000000001E-2"/>
    <n v="0"/>
    <s v="Commercial"/>
    <s v="Not Used"/>
    <s v=""/>
    <s v=""/>
    <s v=""/>
    <s v=""/>
    <s v=""/>
    <s v=""/>
    <x v="5"/>
    <n v="0.8"/>
    <s v="1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196"/>
    <n v="53"/>
    <n v="0"/>
    <n v="0"/>
    <n v="0"/>
    <n v="0"/>
    <n v="0"/>
    <n v="0"/>
    <n v="0"/>
    <n v="0"/>
    <n v="15"/>
    <n v="45"/>
    <n v="8"/>
    <n v="128"/>
    <n v="20"/>
    <n v="24"/>
    <n v="9"/>
    <n v="0"/>
    <n v="0"/>
    <n v="0"/>
    <n v="0"/>
    <n v="0"/>
    <n v="0"/>
    <n v="0"/>
    <n v="0"/>
    <n v="0"/>
    <n v="0"/>
    <n v="0"/>
    <n v="0"/>
    <n v="0"/>
    <n v="0"/>
    <n v="0"/>
    <n v="0"/>
    <n v="0"/>
    <n v="249"/>
    <n v="90916.872000000018"/>
    <n v="12.748800000000001"/>
    <n v="0"/>
    <x v="5"/>
  </r>
  <r>
    <n v="7000"/>
    <s v="sdge3039_mobile_energy_clinic_4q2008.xls"/>
    <s v="24"/>
    <s v="2272"/>
    <s v="sdge3039"/>
    <s v=""/>
    <s v=""/>
    <s v="SDGE3039_MEC_3PMobileEnergyClinic"/>
    <s v="SDGE"/>
    <s v="2008Q4"/>
    <x v="29"/>
    <s v="263008-Checked and adjusted economizer"/>
    <s v="263008"/>
    <s v=""/>
    <s v="System"/>
    <s v="Commercial"/>
    <s v="24-RTS-Retail–Small-COOL"/>
    <s v="TRUE"/>
    <s v=""/>
    <s v="All other nonresidential programs 0.80"/>
    <s v="AC Unit"/>
    <s v=""/>
    <n v="16.420000000000002"/>
    <n v="0"/>
    <m/>
    <n v="0"/>
    <n v="16.420000000000002"/>
    <n v="0"/>
    <n v="401.77"/>
    <s v="Commercial"/>
    <s v="kWh"/>
    <n v="0"/>
    <n v="0"/>
    <s v="Commercial"/>
    <s v="Not Used"/>
    <s v=""/>
    <s v=""/>
    <s v=""/>
    <s v=""/>
    <s v=""/>
    <s v=""/>
    <x v="5"/>
    <n v="0.8"/>
    <s v="1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5"/>
    <n v="1"/>
    <n v="0"/>
    <n v="0"/>
    <n v="0"/>
    <n v="0"/>
    <n v="0"/>
    <n v="0"/>
    <n v="0"/>
    <n v="0"/>
    <n v="0"/>
    <n v="4"/>
    <n v="1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6"/>
    <n v="1928.4960000000001"/>
    <n v="0"/>
    <n v="0"/>
    <x v="5"/>
  </r>
  <r>
    <n v="7001"/>
    <s v="sdge3039_mobile_energy_clinic_4q2008.xls"/>
    <s v="25"/>
    <s v="2272"/>
    <s v="sdge3039"/>
    <s v=""/>
    <s v=""/>
    <s v="SDGE3039_MEC_3PMobileEnergyClinic"/>
    <s v="SDGE"/>
    <s v="2008Q4"/>
    <x v="30"/>
    <s v="263009-Combed the condenser fan coil"/>
    <s v="263009"/>
    <s v=""/>
    <s v="System"/>
    <s v="Commercial"/>
    <s v="24-RTS-Retail–Small-COOL"/>
    <s v="TRUE"/>
    <s v=""/>
    <s v="All other nonresidential programs 0.80"/>
    <s v="AC Unit"/>
    <s v=""/>
    <n v="21.5"/>
    <n v="0"/>
    <m/>
    <n v="0"/>
    <n v="21.5"/>
    <n v="0"/>
    <n v="164.98"/>
    <s v="Commercial"/>
    <s v="kWh"/>
    <n v="2.3E-2"/>
    <n v="0"/>
    <s v="Commercial"/>
    <s v="Not Used"/>
    <s v=""/>
    <s v=""/>
    <s v=""/>
    <s v=""/>
    <s v=""/>
    <s v=""/>
    <x v="5"/>
    <n v="0.8"/>
    <s v="1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63"/>
    <n v="212"/>
    <n v="0"/>
    <n v="0"/>
    <n v="0"/>
    <n v="0"/>
    <n v="0"/>
    <n v="0"/>
    <n v="0"/>
    <n v="0"/>
    <n v="13"/>
    <n v="42"/>
    <n v="6"/>
    <n v="2"/>
    <n v="29"/>
    <n v="60"/>
    <n v="123"/>
    <n v="0"/>
    <n v="0"/>
    <n v="0"/>
    <n v="0"/>
    <n v="0"/>
    <n v="0"/>
    <n v="0"/>
    <n v="0"/>
    <n v="0"/>
    <n v="0"/>
    <n v="0"/>
    <n v="0"/>
    <n v="0"/>
    <n v="0"/>
    <n v="0"/>
    <n v="0"/>
    <n v="0"/>
    <n v="275"/>
    <n v="36295.599999999999"/>
    <n v="5.0600000000000005"/>
    <n v="0"/>
    <x v="5"/>
  </r>
  <r>
    <n v="7050"/>
    <s v="sdge3049_smart_controls_for_pools_spas_4q2008.xls"/>
    <s v="17"/>
    <s v="2272"/>
    <s v="sdge3049"/>
    <s v=""/>
    <s v=""/>
    <s v="SDGE3049_3P2_3PSmartControlsforPools&amp;Spas"/>
    <s v="SDGE"/>
    <s v="2008Q4"/>
    <x v="31"/>
    <s v="274000-Pool &amp; Spa Controls"/>
    <s v="274000"/>
    <s v=""/>
    <s v="System"/>
    <s v="Residential"/>
    <s v="13-MFM-ResidentialMulti-family-POOL_PMP"/>
    <s v="TRUE"/>
    <s v=""/>
    <s v="All other residential programs 0.80"/>
    <s v="Pool"/>
    <s v="RET"/>
    <n v="1950"/>
    <n v="0"/>
    <m/>
    <n v="0"/>
    <n v="0"/>
    <n v="1950"/>
    <n v="6770"/>
    <s v="Residential"/>
    <s v="kWh"/>
    <n v="2.34"/>
    <n v="3333"/>
    <s v="Residential"/>
    <s v="Residential"/>
    <s v="Annual"/>
    <s v=""/>
    <s v=""/>
    <s v=""/>
    <s v=""/>
    <s v="Small Boilers (&lt;100 MMBtu/hr Heat Input):Uncontrolled"/>
    <x v="6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254"/>
    <n v="0"/>
    <n v="0"/>
    <n v="0"/>
    <n v="0"/>
    <n v="0"/>
    <n v="0"/>
    <n v="0"/>
    <n v="0"/>
    <n v="0"/>
    <n v="0"/>
    <n v="0"/>
    <n v="0"/>
    <n v="0"/>
    <n v="0"/>
    <n v="24"/>
    <n v="230"/>
    <n v="0"/>
    <n v="0"/>
    <n v="0"/>
    <n v="0"/>
    <n v="0"/>
    <n v="0"/>
    <n v="0"/>
    <n v="0"/>
    <n v="0"/>
    <n v="0"/>
    <n v="0"/>
    <n v="0"/>
    <n v="0"/>
    <n v="0"/>
    <n v="0"/>
    <n v="0"/>
    <n v="254"/>
    <n v="1375664"/>
    <n v="475.48800000000006"/>
    <n v="677265.60000000009"/>
    <x v="6"/>
  </r>
  <r>
    <n v="7051"/>
    <s v="sdge3050_restaurant_HVAC_hot_water_4q2008.xls"/>
    <s v="17"/>
    <s v="2272"/>
    <s v="sdge3050"/>
    <s v=""/>
    <s v=""/>
    <s v="SDGE3050_3P3_3PControlsforRestaurantHVAC&amp;HotWater"/>
    <s v="SDGE"/>
    <s v="2008Q4"/>
    <x v="32"/>
    <s v="273000-HVAC Control"/>
    <s v="273000"/>
    <s v=""/>
    <s v="System"/>
    <s v="Commercial"/>
    <s v=""/>
    <s v=""/>
    <s v=""/>
    <s v="All other nonresidential programs 0.80"/>
    <s v="Unit"/>
    <s v="RET"/>
    <n v="5092"/>
    <n v="0"/>
    <m/>
    <n v="0"/>
    <n v="0"/>
    <n v="5092"/>
    <n v="8498"/>
    <s v="Commercial"/>
    <s v="#N/A"/>
    <n v="8.4979999999999993"/>
    <n v="2880"/>
    <s v="Commercial"/>
    <s v="Not Used"/>
    <s v="Annual"/>
    <s v=""/>
    <s v=""/>
    <s v=""/>
    <s v=""/>
    <s v="Small Boilers (&lt;100 MMBtu/hr Heat Input):Uncontrolled"/>
    <x v="6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4"/>
    <n v="0"/>
    <n v="0"/>
    <n v="0"/>
    <n v="0"/>
    <n v="0"/>
    <n v="0"/>
    <n v="0"/>
    <n v="0"/>
    <n v="0"/>
    <n v="0"/>
    <n v="0"/>
    <n v="0"/>
    <n v="0"/>
    <n v="0"/>
    <n v="1"/>
    <n v="3"/>
    <n v="0"/>
    <n v="0"/>
    <n v="0"/>
    <n v="0"/>
    <n v="0"/>
    <n v="0"/>
    <n v="0"/>
    <n v="0"/>
    <n v="0"/>
    <n v="0"/>
    <n v="0"/>
    <n v="0"/>
    <n v="0"/>
    <n v="0"/>
    <n v="0"/>
    <n v="0"/>
    <n v="4"/>
    <n v="27193.600000000002"/>
    <n v="27.1936"/>
    <n v="9216"/>
    <x v="6"/>
  </r>
  <r>
    <n v="7052"/>
    <s v="sdge3050_restaurant_HVAC_hot_water_4q2008.xls"/>
    <s v="18"/>
    <s v="2272"/>
    <s v="sdge3050"/>
    <s v=""/>
    <s v=""/>
    <s v="SDGE3050_3P3_3PControlsforRestaurantHVAC&amp;HotWater"/>
    <s v="SDGE"/>
    <s v="2008Q4"/>
    <x v="33"/>
    <s v="273001-Hot Water Control"/>
    <s v="273001"/>
    <s v=""/>
    <s v="System"/>
    <s v="Commercial"/>
    <s v="21-RSD-Restaurant–SitDown-PROC_OTH"/>
    <s v="TRUE"/>
    <s v=""/>
    <s v="All other nonresidential programs 0.80"/>
    <s v="Unit"/>
    <s v="RET"/>
    <n v="1575"/>
    <n v="0"/>
    <m/>
    <n v="0"/>
    <n v="0"/>
    <n v="1575"/>
    <n v="6044"/>
    <s v="Commercial"/>
    <s v="kWh"/>
    <n v="6.0439999999999996"/>
    <n v="2920"/>
    <s v="Commercial"/>
    <s v="Not Used"/>
    <s v="Annual"/>
    <s v=""/>
    <s v=""/>
    <s v=""/>
    <s v=""/>
    <s v="Small Boilers (&lt;100 MMBtu/hr Heat Input):Uncontrolled"/>
    <x v="6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55"/>
    <n v="0"/>
    <n v="0"/>
    <n v="0"/>
    <n v="0"/>
    <n v="0"/>
    <n v="0"/>
    <n v="0"/>
    <n v="0"/>
    <n v="0"/>
    <n v="0"/>
    <n v="0"/>
    <n v="0"/>
    <n v="0"/>
    <n v="0"/>
    <n v="19"/>
    <n v="36"/>
    <n v="0"/>
    <n v="0"/>
    <n v="0"/>
    <n v="0"/>
    <n v="0"/>
    <n v="0"/>
    <n v="0"/>
    <n v="0"/>
    <n v="0"/>
    <n v="0"/>
    <n v="0"/>
    <n v="0"/>
    <n v="0"/>
    <n v="0"/>
    <n v="0"/>
    <n v="0"/>
    <n v="55"/>
    <n v="265936"/>
    <n v="265.93599999999998"/>
    <n v="128480"/>
    <x v="6"/>
  </r>
  <r>
    <n v="7053"/>
    <s v="sdge3053_lodging_EE_program_4q2008.xls"/>
    <s v="17"/>
    <s v="2272"/>
    <s v="sdge3053"/>
    <s v=""/>
    <s v=""/>
    <s v="SDGE3053_3P4_3PLodgingEnergyEfficiencyProgram"/>
    <s v="SDGE"/>
    <s v="2008Q4"/>
    <x v="34"/>
    <s v="272001-Comprehensive Gas Saving Measures"/>
    <s v="272001"/>
    <s v=""/>
    <s v="System"/>
    <s v="Residential"/>
    <s v="27-SMO-ResidentialMobileHome–SingleWide-WAT_HEAT"/>
    <s v="TRUE"/>
    <s v=""/>
    <s v="All other nonresidential programs 0.80"/>
    <s v="Therm"/>
    <s v="RET"/>
    <n v="3.2"/>
    <n v="0.45744645107097898"/>
    <m/>
    <n v="0"/>
    <n v="0"/>
    <n v="2.74255354892902"/>
    <n v="0"/>
    <s v="Residential"/>
    <s v="kWh"/>
    <n v="0"/>
    <n v="1"/>
    <s v="Residential"/>
    <s v="Residential"/>
    <s v="Annual"/>
    <s v=""/>
    <s v=""/>
    <s v=""/>
    <s v=""/>
    <s v="Small Boilers (&lt;100 MMBtu/hr Heat Input):Uncontrolled"/>
    <x v="7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14286"/>
    <n v="0"/>
    <n v="0"/>
    <n v="0"/>
    <n v="0"/>
    <n v="0"/>
    <n v="0"/>
    <n v="0"/>
    <n v="0"/>
    <n v="0"/>
    <n v="0"/>
    <n v="0"/>
    <n v="0"/>
    <n v="0"/>
    <n v="0"/>
    <n v="0"/>
    <n v="14286"/>
    <n v="0"/>
    <n v="0"/>
    <n v="0"/>
    <n v="0"/>
    <n v="0"/>
    <n v="0"/>
    <n v="0"/>
    <n v="0"/>
    <n v="0"/>
    <n v="0"/>
    <n v="0"/>
    <n v="0"/>
    <n v="0"/>
    <n v="0"/>
    <n v="0"/>
    <n v="0"/>
    <n v="14286"/>
    <n v="0"/>
    <n v="0"/>
    <n v="11428.800000000001"/>
    <x v="7"/>
  </r>
  <r>
    <n v="7054"/>
    <s v="sdge3053_lodging_EE_program_4q2008.xls"/>
    <s v="18"/>
    <s v="2272"/>
    <s v="sdge3053"/>
    <s v=""/>
    <s v=""/>
    <s v="SDGE3053_3P4_3PLodgingEnergyEfficiencyProgram"/>
    <s v="SDGE"/>
    <s v="2008Q4"/>
    <x v="35"/>
    <s v="272002-Comprehensive Electrical Savings HVAC - RET"/>
    <s v="272002"/>
    <s v=""/>
    <s v="System"/>
    <s v="Commercial"/>
    <s v="11-HTL-Lodging–Hotel(GuestRooms)-COOL"/>
    <s v="TRUE"/>
    <s v=""/>
    <s v="All other nonresidential programs 0.80"/>
    <s v="kWh"/>
    <s v="RET"/>
    <n v="0.18"/>
    <n v="0.14500036255529"/>
    <m/>
    <n v="0"/>
    <n v="0"/>
    <n v="3.4999637444710303E-2"/>
    <n v="1"/>
    <s v="Commercial"/>
    <s v="kWh"/>
    <n v="3.3300000000000002E-4"/>
    <n v="0"/>
    <s v="Commercial"/>
    <s v="Not Used"/>
    <s v=""/>
    <s v=""/>
    <s v=""/>
    <s v=""/>
    <s v=""/>
    <s v=""/>
    <x v="4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13791"/>
    <n v="0"/>
    <n v="0"/>
    <n v="0"/>
    <n v="0"/>
    <n v="0"/>
    <n v="0"/>
    <n v="0"/>
    <n v="0"/>
    <n v="0"/>
    <n v="0"/>
    <n v="0"/>
    <n v="0"/>
    <n v="0"/>
    <n v="0"/>
    <n v="0"/>
    <n v="13791"/>
    <n v="0"/>
    <n v="0"/>
    <n v="0"/>
    <n v="0"/>
    <n v="0"/>
    <n v="0"/>
    <n v="0"/>
    <n v="0"/>
    <n v="0"/>
    <n v="0"/>
    <n v="0"/>
    <n v="0"/>
    <n v="0"/>
    <n v="0"/>
    <n v="0"/>
    <n v="0"/>
    <n v="13791"/>
    <n v="11032.800000000001"/>
    <n v="3.6739224000000004"/>
    <n v="0"/>
    <x v="4"/>
  </r>
  <r>
    <n v="7055"/>
    <s v="sdge3053_lodging_EE_program_4q2008.xls"/>
    <s v="19"/>
    <s v="2272"/>
    <s v="sdge3053"/>
    <s v=""/>
    <s v=""/>
    <s v="SDGE3053_3P4_3PLodgingEnergyEfficiencyProgram"/>
    <s v="SDGE"/>
    <s v="2008Q4"/>
    <x v="36"/>
    <s v="272004-Comprehensive Electrical Savings Lighting - RET"/>
    <s v="272004"/>
    <s v=""/>
    <s v="System"/>
    <s v="Commercial"/>
    <s v="11-HTL-Lodging–Hotel(GuestRooms)-LIT_INT"/>
    <s v="TRUE"/>
    <s v=""/>
    <s v="All other nonresidential programs 0.80"/>
    <s v="kWh"/>
    <s v="RET"/>
    <n v="0.15"/>
    <n v="2.09249336542701E-2"/>
    <m/>
    <n v="0"/>
    <n v="0"/>
    <n v="0.12907506634572999"/>
    <n v="1"/>
    <s v="Commercial"/>
    <s v="kWh"/>
    <n v="2.5000000000000001E-4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2884888"/>
    <n v="0"/>
    <n v="0"/>
    <n v="0"/>
    <n v="0"/>
    <n v="0"/>
    <n v="0"/>
    <n v="0"/>
    <n v="0"/>
    <n v="0"/>
    <n v="0"/>
    <n v="0"/>
    <n v="0"/>
    <n v="0"/>
    <n v="0"/>
    <n v="0"/>
    <n v="2884888"/>
    <n v="0"/>
    <n v="0"/>
    <n v="0"/>
    <n v="0"/>
    <n v="0"/>
    <n v="0"/>
    <n v="0"/>
    <n v="0"/>
    <n v="0"/>
    <n v="0"/>
    <n v="0"/>
    <n v="0"/>
    <n v="0"/>
    <n v="0"/>
    <n v="0"/>
    <n v="0"/>
    <n v="2884888"/>
    <n v="2307910.4"/>
    <n v="576.97760000000005"/>
    <n v="0"/>
    <x v="2"/>
  </r>
  <r>
    <n v="7056"/>
    <s v="sdge3053_lodging_EE_program_4q2008.xls"/>
    <s v="20"/>
    <s v="2272"/>
    <s v="sdge3053"/>
    <s v=""/>
    <s v=""/>
    <s v="SDGE3053_3P4_3PLodgingEnergyEfficiencyProgram"/>
    <s v="SDGE"/>
    <s v="2008Q4"/>
    <x v="37"/>
    <s v="272008-Comprehensive Electrical Savings Other - RET"/>
    <s v="272008"/>
    <s v=""/>
    <s v="System"/>
    <s v="Commercial"/>
    <s v="11-HTL-Lodging–Hotel(GuestRooms)-COOL"/>
    <s v="TRUE"/>
    <s v=""/>
    <s v="All other nonresidential programs 0.80"/>
    <s v="kWh"/>
    <s v="RET"/>
    <n v="0.22"/>
    <n v="0.11289325470935101"/>
    <m/>
    <n v="0"/>
    <n v="0"/>
    <n v="0.10710674529064899"/>
    <n v="1"/>
    <s v="Commercial"/>
    <s v="kWh"/>
    <n v="2.22E-4"/>
    <n v="0"/>
    <s v="Commercial"/>
    <s v="Not Used"/>
    <s v=""/>
    <s v=""/>
    <s v=""/>
    <s v=""/>
    <s v=""/>
    <s v=""/>
    <x v="8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136006"/>
    <n v="0"/>
    <n v="0"/>
    <n v="0"/>
    <n v="0"/>
    <n v="0"/>
    <n v="0"/>
    <n v="0"/>
    <n v="0"/>
    <n v="0"/>
    <n v="0"/>
    <n v="0"/>
    <n v="0"/>
    <n v="0"/>
    <n v="0"/>
    <n v="0"/>
    <n v="136006"/>
    <n v="0"/>
    <n v="0"/>
    <n v="0"/>
    <n v="0"/>
    <n v="0"/>
    <n v="0"/>
    <n v="0"/>
    <n v="0"/>
    <n v="0"/>
    <n v="0"/>
    <n v="0"/>
    <n v="0"/>
    <n v="0"/>
    <n v="0"/>
    <n v="0"/>
    <n v="0"/>
    <n v="136006"/>
    <n v="108804.8"/>
    <n v="24.154665600000001"/>
    <n v="0"/>
    <x v="8"/>
  </r>
  <r>
    <n v="6978"/>
    <s v="sdge3030_california_preschool_4q2008.xls"/>
    <s v="43"/>
    <s v="2272"/>
    <s v="sdge3030"/>
    <s v=""/>
    <s v=""/>
    <s v="SDGE3030_CPS_3PCaliforniaPreschoolEEProgram"/>
    <s v="SDGE"/>
    <s v="2008Q4"/>
    <x v="38"/>
    <s v="254042-Replace T12 8' 2L and magnetic ballast with T8 8' 2L and electronic ballast"/>
    <s v="254042"/>
    <s v=""/>
    <s v="System"/>
    <s v="Commercial"/>
    <s v="06-EPR-Education–PrimarySchool-LIT_INT"/>
    <s v="TRUE"/>
    <s v=""/>
    <s v="All other nonresidential programs 0.80"/>
    <s v="Lamp"/>
    <s v="RET"/>
    <n v="45"/>
    <n v="44.598332835820898"/>
    <m/>
    <n v="0"/>
    <n v="0"/>
    <n v="0.40166716417910903"/>
    <n v="34.164000000000001"/>
    <s v="Commercial"/>
    <s v="kWh"/>
    <n v="8.9999999999999993E-3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134"/>
    <n v="0"/>
    <n v="0"/>
    <n v="0"/>
    <n v="0"/>
    <n v="0"/>
    <n v="0"/>
    <n v="0"/>
    <n v="0"/>
    <n v="0"/>
    <n v="0"/>
    <n v="0"/>
    <n v="0"/>
    <n v="0"/>
    <n v="10"/>
    <n v="8"/>
    <n v="116"/>
    <n v="0"/>
    <n v="0"/>
    <n v="0"/>
    <n v="0"/>
    <n v="0"/>
    <n v="0"/>
    <n v="0"/>
    <n v="0"/>
    <n v="0"/>
    <n v="0"/>
    <n v="0"/>
    <n v="0"/>
    <n v="0"/>
    <n v="0"/>
    <n v="0"/>
    <n v="0"/>
    <n v="134"/>
    <n v="3662.3808000000008"/>
    <n v="0.96479999999999999"/>
    <n v="0"/>
    <x v="2"/>
  </r>
  <r>
    <n v="6979"/>
    <s v="sdge3030_california_preschool_4q2008.xls"/>
    <s v="44"/>
    <s v="2272"/>
    <s v="sdge3030"/>
    <s v=""/>
    <s v=""/>
    <s v="SDGE3030_CPS_3PCaliforniaPreschoolEEProgram"/>
    <s v="SDGE"/>
    <s v="2008Q4"/>
    <x v="39"/>
    <s v="254046-Replace T12 4' 4L and magnetic ballast with T8 4' 2L, High Lumen lamps"/>
    <s v="254046"/>
    <s v=""/>
    <s v="System"/>
    <s v="Commercial"/>
    <s v="06-EPR-Education–PrimarySchool-LIT_INT"/>
    <s v="TRUE"/>
    <s v=""/>
    <s v="All other nonresidential programs 0.80"/>
    <s v="Lamp"/>
    <s v="RET"/>
    <n v="45"/>
    <n v="42.018159523809501"/>
    <m/>
    <n v="0"/>
    <n v="0"/>
    <n v="2.98184047619048"/>
    <n v="102.492"/>
    <s v="Commercial"/>
    <s v="kWh"/>
    <n v="2.7E-2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588"/>
    <n v="0"/>
    <n v="0"/>
    <n v="0"/>
    <n v="0"/>
    <n v="0"/>
    <n v="0"/>
    <n v="0"/>
    <n v="0"/>
    <n v="0"/>
    <n v="0"/>
    <n v="0"/>
    <n v="0"/>
    <n v="0"/>
    <n v="292"/>
    <n v="148"/>
    <n v="148"/>
    <n v="0"/>
    <n v="0"/>
    <n v="0"/>
    <n v="0"/>
    <n v="0"/>
    <n v="0"/>
    <n v="0"/>
    <n v="0"/>
    <n v="0"/>
    <n v="0"/>
    <n v="0"/>
    <n v="0"/>
    <n v="0"/>
    <n v="0"/>
    <n v="0"/>
    <n v="0"/>
    <n v="588"/>
    <n v="48212.236800000006"/>
    <n v="12.700800000000001"/>
    <n v="0"/>
    <x v="2"/>
  </r>
  <r>
    <n v="6980"/>
    <s v="sdge3030_california_preschool_4q2008.xls"/>
    <s v="45"/>
    <s v="2272"/>
    <s v="sdge3030"/>
    <s v=""/>
    <s v=""/>
    <s v="SDGE3030_CPS_3PCaliforniaPreschoolEEProgram"/>
    <s v="SDGE"/>
    <s v="2008Q4"/>
    <x v="40"/>
    <s v="254049-Replace 75 watt incandescent with 18W compact fluorescent"/>
    <s v="254049"/>
    <s v=""/>
    <s v="System"/>
    <s v="Commercial"/>
    <s v="06-EPR-Education–PrimarySchool-LIT_INT"/>
    <s v="TRUE"/>
    <s v=""/>
    <s v="All other nonresidential programs 0.80"/>
    <s v="Lamp"/>
    <s v="RET"/>
    <n v="12"/>
    <n v="12"/>
    <m/>
    <n v="0"/>
    <n v="0"/>
    <n v="0"/>
    <n v="216.37200000000001"/>
    <s v="Commercial"/>
    <s v="kWh"/>
    <n v="5.7000000000000002E-2"/>
    <n v="0"/>
    <s v="Commercial"/>
    <s v="Not Used"/>
    <s v=""/>
    <s v=""/>
    <s v=""/>
    <s v=""/>
    <s v=""/>
    <s v=""/>
    <x v="3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6"/>
    <n v="0"/>
    <n v="0"/>
    <n v="0"/>
    <n v="0"/>
    <n v="0"/>
    <n v="0"/>
    <n v="0"/>
    <n v="0"/>
    <n v="0"/>
    <n v="0"/>
    <n v="0"/>
    <n v="0"/>
    <n v="0"/>
    <n v="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6"/>
    <n v="1038.5856000000001"/>
    <n v="0.27360000000000001"/>
    <n v="0"/>
    <x v="3"/>
  </r>
  <r>
    <n v="6981"/>
    <s v="sdge3030_california_preschool_4q2008.xls"/>
    <s v="46"/>
    <s v="2272"/>
    <s v="sdge3030"/>
    <s v=""/>
    <s v=""/>
    <s v="SDGE3030_CPS_3PCaliforniaPreschoolEEProgram"/>
    <s v="SDGE"/>
    <s v="2008Q4"/>
    <x v="41"/>
    <s v="254052-Replace 400 watt HID high bay fixture with T8 4' 6L and electronic ballast"/>
    <s v="254052"/>
    <s v=""/>
    <s v="System"/>
    <s v="Commercial"/>
    <s v="06-EPR-Education–PrimarySchool-LIT_INT"/>
    <s v="TRUE"/>
    <s v=""/>
    <s v="All other nonresidential programs 0.80"/>
    <s v="Lamp"/>
    <s v="RET"/>
    <n v="356.63"/>
    <n v="12"/>
    <m/>
    <n v="0"/>
    <n v="0"/>
    <n v="344.63"/>
    <n v="1127.412"/>
    <s v="Commercial"/>
    <s v="kWh"/>
    <n v="0.29699999999999999"/>
    <n v="0"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12"/>
    <n v="0"/>
    <n v="0"/>
    <n v="0"/>
    <n v="0"/>
    <n v="0"/>
    <n v="0"/>
    <n v="0"/>
    <n v="0"/>
    <n v="0"/>
    <n v="0"/>
    <n v="0"/>
    <n v="0"/>
    <n v="0"/>
    <n v="1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2"/>
    <n v="10823.155200000001"/>
    <n v="2.8512000000000004"/>
    <n v="0"/>
    <x v="2"/>
  </r>
  <r>
    <n v="6982"/>
    <s v="sdge3034_domestic_hot_water_controls_4q2008.xls"/>
    <s v="17"/>
    <s v="2272"/>
    <s v="sdge3034"/>
    <s v=""/>
    <s v=""/>
    <s v="SDGE3034_HWC_3PEDCDomesticHotWaterControlProgram"/>
    <s v="SDGE"/>
    <s v="2008Q4"/>
    <x v="42"/>
    <s v="256001-EDC Domestic Hot Water Control Program"/>
    <s v="256001"/>
    <s v=""/>
    <s v="System"/>
    <s v="Commercial"/>
    <s v="13-MFM-ResidentialMulti-family-WAT_HEAT"/>
    <s v="TRUE"/>
    <s v=""/>
    <s v="All other nonresidential programs 0.80"/>
    <s v="Hotel Room"/>
    <s v=""/>
    <n v="0"/>
    <n v="0"/>
    <m/>
    <n v="0"/>
    <n v="29.703462632006499"/>
    <n v="-29.703462632006499"/>
    <m/>
    <s v="Commercial"/>
    <s v="kWh"/>
    <m/>
    <n v="25"/>
    <s v="Commercial"/>
    <s v="Not Used"/>
    <s v="Annual"/>
    <s v=""/>
    <s v=""/>
    <s v=""/>
    <s v=""/>
    <s v="Large Boilers (&gt;100 MMBtu/hr Heat Input):Uncontrolled"/>
    <x v="0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447"/>
    <n v="3585"/>
    <n v="5816"/>
    <n v="0"/>
    <n v="0"/>
    <n v="0"/>
    <n v="0"/>
    <n v="0"/>
    <n v="0"/>
    <n v="0"/>
    <n v="447"/>
    <n v="700"/>
    <n v="1262"/>
    <n v="1446"/>
    <n v="177"/>
    <n v="552"/>
    <n v="671"/>
    <n v="2133"/>
    <n v="2460"/>
    <n v="0"/>
    <n v="0"/>
    <n v="0"/>
    <n v="0"/>
    <n v="0"/>
    <n v="0"/>
    <n v="0"/>
    <n v="0"/>
    <n v="0"/>
    <n v="0"/>
    <n v="0"/>
    <n v="0"/>
    <n v="0"/>
    <n v="0"/>
    <n v="0"/>
    <n v="0"/>
    <n v="9848"/>
    <n v="0"/>
    <n v="0"/>
    <n v="196960"/>
    <x v="0"/>
  </r>
  <r>
    <n v="6993"/>
    <s v="sdge3039_mobile_energy_clinic_4q2008.xls"/>
    <s v="17"/>
    <s v="2272"/>
    <s v="sdge3039"/>
    <s v=""/>
    <s v=""/>
    <s v="SDGE3039_MEC_3PMobileEnergyClinic"/>
    <s v="SDGE"/>
    <s v="2008Q4"/>
    <x v="43"/>
    <s v="263001-Replaced air filter"/>
    <s v="263001"/>
    <s v=""/>
    <s v="System"/>
    <s v="Commercial"/>
    <s v="24-RTS-Retail–Small-COOL"/>
    <s v="TRUE"/>
    <s v=""/>
    <s v="All other nonresidential programs 0.80"/>
    <s v="AC Unit"/>
    <s v="RET"/>
    <n v="28.04"/>
    <n v="0"/>
    <m/>
    <n v="0"/>
    <n v="28.04"/>
    <n v="0"/>
    <n v="412.9"/>
    <s v="Commercial"/>
    <s v="kWh"/>
    <n v="5.8000000000000003E-2"/>
    <n v="0"/>
    <s v="Commercial"/>
    <s v="Not Used"/>
    <s v=""/>
    <s v=""/>
    <s v=""/>
    <s v=""/>
    <s v=""/>
    <s v=""/>
    <x v="9"/>
    <n v="0.8"/>
    <s v="0.5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1116"/>
    <n v="1036"/>
    <n v="0"/>
    <n v="0"/>
    <n v="0"/>
    <n v="0"/>
    <n v="0"/>
    <n v="0"/>
    <n v="0"/>
    <n v="0"/>
    <n v="17"/>
    <n v="383"/>
    <n v="273"/>
    <n v="443"/>
    <n v="149"/>
    <n v="80"/>
    <n v="415"/>
    <n v="392"/>
    <n v="0"/>
    <n v="0"/>
    <n v="0"/>
    <n v="0"/>
    <n v="0"/>
    <n v="0"/>
    <n v="0"/>
    <n v="0"/>
    <n v="0"/>
    <n v="0"/>
    <n v="0"/>
    <n v="0"/>
    <n v="0"/>
    <n v="0"/>
    <n v="0"/>
    <n v="0"/>
    <n v="2152"/>
    <n v="710848.64"/>
    <n v="99.852800000000002"/>
    <n v="0"/>
    <x v="9"/>
  </r>
  <r>
    <n v="6994"/>
    <s v="sdge3039_mobile_energy_clinic_4q2008.xls"/>
    <s v="18"/>
    <s v="2272"/>
    <s v="sdge3039"/>
    <s v=""/>
    <s v=""/>
    <s v="SDGE3039_MEC_3PMobileEnergyClinic"/>
    <s v="SDGE"/>
    <s v="2008Q4"/>
    <x v="44"/>
    <s v="263002-Refrigerant Charge in Air Conditioner"/>
    <s v="263002"/>
    <s v=""/>
    <s v="System"/>
    <s v="Commercial"/>
    <s v="24-RTS-Retail–Small-COOL"/>
    <s v="TRUE"/>
    <s v=""/>
    <s v="All other nonresidential programs 0.80"/>
    <s v="AC Unit"/>
    <s v=""/>
    <n v="133.16"/>
    <n v="0"/>
    <m/>
    <n v="0"/>
    <n v="133.16"/>
    <n v="0"/>
    <n v="951.45"/>
    <s v="Commercial"/>
    <s v="kWh"/>
    <n v="0.13300000000000001"/>
    <n v="0"/>
    <s v="Commercial"/>
    <s v="Not Used"/>
    <s v=""/>
    <s v=""/>
    <s v=""/>
    <s v=""/>
    <s v=""/>
    <s v=""/>
    <x v="5"/>
    <n v="0.8"/>
    <s v="1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252"/>
    <n v="103"/>
    <n v="0"/>
    <n v="0"/>
    <n v="0"/>
    <n v="0"/>
    <n v="0"/>
    <n v="0"/>
    <n v="0"/>
    <n v="0"/>
    <n v="2"/>
    <n v="41"/>
    <n v="53"/>
    <n v="156"/>
    <n v="44"/>
    <n v="10"/>
    <n v="28"/>
    <n v="21"/>
    <n v="0"/>
    <n v="0"/>
    <n v="0"/>
    <n v="0"/>
    <n v="0"/>
    <n v="0"/>
    <n v="0"/>
    <n v="0"/>
    <n v="0"/>
    <n v="0"/>
    <n v="0"/>
    <n v="0"/>
    <n v="0"/>
    <n v="0"/>
    <n v="0"/>
    <n v="0"/>
    <n v="355"/>
    <n v="270211.8"/>
    <n v="37.772000000000006"/>
    <n v="0"/>
    <x v="5"/>
  </r>
  <r>
    <n v="6995"/>
    <s v="sdge3039_mobile_energy_clinic_4q2008.xls"/>
    <s v="19"/>
    <s v="2272"/>
    <s v="sdge3039"/>
    <s v=""/>
    <s v=""/>
    <s v="SDGE3039_MEC_3PMobileEnergyClinic"/>
    <s v="SDGE"/>
    <s v="2008Q4"/>
    <x v="45"/>
    <s v="263003-Replaced refrig. line insulation (A/C)"/>
    <s v="263003"/>
    <s v=""/>
    <s v="System"/>
    <s v="Commercial"/>
    <s v="24-RTS-Retail–Small-COOL"/>
    <s v="TRUE"/>
    <s v=""/>
    <s v="All other nonresidential programs 0.80"/>
    <s v="AC Unit"/>
    <s v=""/>
    <n v="32.479999999999997"/>
    <n v="0"/>
    <m/>
    <n v="0"/>
    <n v="32.479999999999997"/>
    <n v="0"/>
    <n v="330.32"/>
    <s v="Commercial"/>
    <s v="kWh"/>
    <n v="4.5999999999999999E-2"/>
    <n v="0"/>
    <s v="Commercial"/>
    <s v="Not Used"/>
    <s v=""/>
    <s v=""/>
    <s v=""/>
    <s v=""/>
    <s v=""/>
    <s v=""/>
    <x v="5"/>
    <n v="0.8"/>
    <s v="1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130"/>
    <n v="246"/>
    <n v="0"/>
    <n v="0"/>
    <n v="0"/>
    <n v="0"/>
    <n v="0"/>
    <n v="0"/>
    <n v="0"/>
    <n v="0"/>
    <n v="2"/>
    <n v="31"/>
    <n v="21"/>
    <n v="76"/>
    <n v="30"/>
    <n v="0"/>
    <n v="61"/>
    <n v="155"/>
    <n v="0"/>
    <n v="0"/>
    <n v="0"/>
    <n v="0"/>
    <n v="0"/>
    <n v="0"/>
    <n v="0"/>
    <n v="0"/>
    <n v="0"/>
    <n v="0"/>
    <n v="0"/>
    <n v="0"/>
    <n v="0"/>
    <n v="0"/>
    <n v="0"/>
    <n v="0"/>
    <n v="376"/>
    <n v="99360.255999999994"/>
    <n v="13.8368"/>
    <n v="0"/>
    <x v="5"/>
  </r>
  <r>
    <n v="6996"/>
    <s v="sdge3039_mobile_energy_clinic_4q2008.xls"/>
    <s v="20"/>
    <s v="2272"/>
    <s v="sdge3039"/>
    <s v=""/>
    <s v=""/>
    <s v="SDGE3039_MEC_3PMobileEnergyClinic"/>
    <s v="SDGE"/>
    <s v="2008Q4"/>
    <x v="46"/>
    <s v="263004-Replaced hot water line insulation (electric)"/>
    <s v="263004"/>
    <s v=""/>
    <s v="System"/>
    <s v="Commercial"/>
    <s v="24-RTS-Retail–Small-OFF_EQ"/>
    <s v="TRUE"/>
    <s v=""/>
    <s v="All other nonresidential programs 0.80"/>
    <s v="Wtr Htr"/>
    <s v=""/>
    <n v="71.98"/>
    <n v="0"/>
    <m/>
    <n v="0"/>
    <n v="71.98"/>
    <n v="0"/>
    <n v="79.7"/>
    <s v="Commercial"/>
    <s v="kWh"/>
    <n v="0"/>
    <n v="0"/>
    <s v="Commercial"/>
    <s v="Not Used"/>
    <s v=""/>
    <s v=""/>
    <s v=""/>
    <s v=""/>
    <s v=""/>
    <s v=""/>
    <x v="5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145"/>
    <n v="170"/>
    <n v="0"/>
    <n v="0"/>
    <n v="0"/>
    <n v="0"/>
    <n v="0"/>
    <n v="0"/>
    <n v="0"/>
    <n v="0"/>
    <n v="0"/>
    <n v="28"/>
    <n v="47"/>
    <n v="70"/>
    <n v="13"/>
    <n v="10"/>
    <n v="53"/>
    <n v="94"/>
    <n v="0"/>
    <n v="0"/>
    <n v="0"/>
    <n v="0"/>
    <n v="0"/>
    <n v="0"/>
    <n v="0"/>
    <n v="0"/>
    <n v="0"/>
    <n v="0"/>
    <n v="0"/>
    <n v="0"/>
    <n v="0"/>
    <n v="0"/>
    <n v="0"/>
    <n v="0"/>
    <n v="315"/>
    <n v="20084.400000000001"/>
    <n v="0"/>
    <n v="0"/>
    <x v="5"/>
  </r>
  <r>
    <n v="6997"/>
    <s v="sdge3039_mobile_energy_clinic_4q2008.xls"/>
    <s v="21"/>
    <s v="2272"/>
    <s v="sdge3039"/>
    <s v=""/>
    <s v=""/>
    <s v="SDGE3039_MEC_3PMobileEnergyClinic"/>
    <s v="SDGE"/>
    <s v="2008Q4"/>
    <x v="47"/>
    <s v="263005-Cleaned Condenser Coil"/>
    <s v="263005"/>
    <s v=""/>
    <s v="System"/>
    <s v="Commercial"/>
    <s v="24-RTS-Retail–Small-COOL"/>
    <s v="TRUE"/>
    <s v=""/>
    <s v="All other nonresidential programs 0.80"/>
    <s v="AC Unit"/>
    <s v=""/>
    <n v="97.7"/>
    <n v="0"/>
    <m/>
    <n v="0"/>
    <n v="97.7"/>
    <n v="0"/>
    <n v="515.37"/>
    <s v="Commercial"/>
    <s v="kWh"/>
    <n v="7.0999999999999994E-2"/>
    <n v="0"/>
    <s v="Commercial"/>
    <s v="Not Used"/>
    <s v=""/>
    <s v=""/>
    <s v=""/>
    <s v=""/>
    <s v=""/>
    <s v=""/>
    <x v="5"/>
    <n v="0.8"/>
    <s v="1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1181"/>
    <n v="1435"/>
    <n v="0"/>
    <n v="0"/>
    <n v="0"/>
    <n v="0"/>
    <n v="0"/>
    <n v="0"/>
    <n v="0"/>
    <n v="0"/>
    <n v="16"/>
    <n v="414"/>
    <n v="288"/>
    <n v="463"/>
    <n v="158"/>
    <n v="113"/>
    <n v="509"/>
    <n v="655"/>
    <n v="0"/>
    <n v="0"/>
    <n v="0"/>
    <n v="0"/>
    <n v="0"/>
    <n v="0"/>
    <n v="0"/>
    <n v="0"/>
    <n v="0"/>
    <n v="0"/>
    <n v="0"/>
    <n v="0"/>
    <n v="0"/>
    <n v="0"/>
    <n v="0"/>
    <n v="0"/>
    <n v="2616"/>
    <n v="1078566.3359999999"/>
    <n v="148.58879999999999"/>
    <n v="0"/>
    <x v="5"/>
  </r>
  <r>
    <n v="6998"/>
    <s v="sdge3039_mobile_energy_clinic_4q2008.xls"/>
    <s v="22"/>
    <s v="2272"/>
    <s v="sdge3039"/>
    <s v=""/>
    <s v=""/>
    <s v="SDGE3039_MEC_3PMobileEnergyClinic"/>
    <s v="SDGE"/>
    <s v="2008Q4"/>
    <x v="48"/>
    <s v="263006-Cleaned Evap. Coil"/>
    <s v="263006"/>
    <s v=""/>
    <s v="System"/>
    <s v="Commercial"/>
    <s v="24-RTS-Retail–Small-COOL"/>
    <s v="TRUE"/>
    <s v=""/>
    <s v="All other nonresidential programs 0.80"/>
    <s v="AC Unit"/>
    <s v=""/>
    <n v="86.3"/>
    <n v="0"/>
    <m/>
    <n v="0"/>
    <n v="86.3"/>
    <n v="0"/>
    <n v="766.82"/>
    <s v="Commercial"/>
    <s v="kWh"/>
    <n v="0.107"/>
    <n v="0"/>
    <s v="Commercial"/>
    <s v="Not Used"/>
    <s v=""/>
    <s v=""/>
    <s v=""/>
    <s v=""/>
    <s v=""/>
    <s v=""/>
    <x v="5"/>
    <n v="0.8"/>
    <s v="1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1110"/>
    <n v="1104"/>
    <n v="0"/>
    <n v="0"/>
    <n v="0"/>
    <n v="0"/>
    <n v="0"/>
    <n v="0"/>
    <n v="0"/>
    <n v="0"/>
    <n v="16"/>
    <n v="383"/>
    <n v="278"/>
    <n v="433"/>
    <n v="152"/>
    <n v="110"/>
    <n v="452"/>
    <n v="390"/>
    <n v="0"/>
    <n v="0"/>
    <n v="0"/>
    <n v="0"/>
    <n v="0"/>
    <n v="0"/>
    <n v="0"/>
    <n v="0"/>
    <n v="0"/>
    <n v="0"/>
    <n v="0"/>
    <n v="0"/>
    <n v="0"/>
    <n v="0"/>
    <n v="0"/>
    <n v="0"/>
    <n v="2214"/>
    <n v="1358191.5840000003"/>
    <n v="189.51840000000001"/>
    <n v="0"/>
    <x v="5"/>
  </r>
  <r>
    <n v="7002"/>
    <s v="sdge3039_mobile_energy_clinic_4q2008.xls"/>
    <s v="26"/>
    <s v="2272"/>
    <s v="sdge3039"/>
    <s v=""/>
    <s v=""/>
    <s v="SDGE3039_MEC_3PMobileEnergyClinic"/>
    <s v="SDGE"/>
    <s v="2008Q4"/>
    <x v="49"/>
    <s v="263010-Cleaned Condenser Coil for Refrigeration Unit Serving Walkins"/>
    <s v="263010"/>
    <s v=""/>
    <s v="System"/>
    <s v="Commercial"/>
    <s v="22-RT3-Retail–3StoryLarge-REFG"/>
    <s v="TRUE"/>
    <s v=""/>
    <s v="All other nonresidential programs 0.80"/>
    <s v="walk-in"/>
    <s v=""/>
    <n v="63.9"/>
    <n v="0"/>
    <m/>
    <n v="0"/>
    <n v="63.9"/>
    <n v="0"/>
    <n v="44.38"/>
    <s v="Commercial"/>
    <s v="kWh"/>
    <n v="0.01"/>
    <n v="0"/>
    <s v="Commercial"/>
    <s v="Not Used"/>
    <s v=""/>
    <s v=""/>
    <s v=""/>
    <s v=""/>
    <s v=""/>
    <s v=""/>
    <x v="5"/>
    <n v="0.8"/>
    <s v="1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233"/>
    <n v="238"/>
    <n v="0"/>
    <n v="0"/>
    <n v="0"/>
    <n v="0"/>
    <n v="0"/>
    <n v="0"/>
    <n v="0"/>
    <n v="0"/>
    <n v="0"/>
    <n v="76"/>
    <n v="73"/>
    <n v="84"/>
    <n v="26"/>
    <n v="26"/>
    <n v="130"/>
    <n v="56"/>
    <n v="0"/>
    <n v="0"/>
    <n v="0"/>
    <n v="0"/>
    <n v="0"/>
    <n v="0"/>
    <n v="0"/>
    <n v="0"/>
    <n v="0"/>
    <n v="0"/>
    <n v="0"/>
    <n v="0"/>
    <n v="0"/>
    <n v="0"/>
    <n v="0"/>
    <n v="0"/>
    <n v="471"/>
    <n v="16722.384000000002"/>
    <n v="3.7680000000000002"/>
    <n v="0"/>
    <x v="5"/>
  </r>
  <r>
    <n v="7003"/>
    <s v="sdge3039_mobile_energy_clinic_4q2008.xls"/>
    <s v="27"/>
    <s v="2272"/>
    <s v="sdge3039"/>
    <s v=""/>
    <s v=""/>
    <s v="SDGE3039_MEC_3PMobileEnergyClinic"/>
    <s v="SDGE"/>
    <s v="2008Q4"/>
    <x v="50"/>
    <s v="263011-Cleaned Condenser Coil Refrigeration Unit Serving Reach-ins"/>
    <s v="263011"/>
    <s v=""/>
    <s v="System"/>
    <s v="Commercial"/>
    <s v="22-RT3-Retail–3StoryLarge-REFG"/>
    <s v="TRUE"/>
    <s v=""/>
    <s v="All other nonresidential programs 0.80"/>
    <s v="reach-in"/>
    <s v=""/>
    <n v="79.5"/>
    <n v="0"/>
    <m/>
    <n v="0"/>
    <n v="79.5"/>
    <n v="0"/>
    <n v="94.25"/>
    <s v="Commercial"/>
    <s v="kWh"/>
    <n v="2.1999999999999999E-2"/>
    <n v="0"/>
    <s v="Commercial"/>
    <s v="Not Used"/>
    <s v=""/>
    <s v=""/>
    <s v=""/>
    <s v=""/>
    <s v=""/>
    <s v=""/>
    <x v="5"/>
    <n v="0.8"/>
    <s v="1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330"/>
    <n v="399"/>
    <n v="0"/>
    <n v="0"/>
    <n v="0"/>
    <n v="0"/>
    <n v="0"/>
    <n v="0"/>
    <n v="0"/>
    <n v="0"/>
    <n v="0"/>
    <n v="35"/>
    <n v="91"/>
    <n v="204"/>
    <n v="40"/>
    <n v="39"/>
    <n v="223"/>
    <n v="97"/>
    <n v="0"/>
    <n v="0"/>
    <n v="0"/>
    <n v="0"/>
    <n v="0"/>
    <n v="0"/>
    <n v="0"/>
    <n v="0"/>
    <n v="0"/>
    <n v="0"/>
    <n v="0"/>
    <n v="0"/>
    <n v="0"/>
    <n v="0"/>
    <n v="0"/>
    <n v="0"/>
    <n v="729"/>
    <n v="54966.600000000006"/>
    <n v="12.830400000000001"/>
    <n v="0"/>
    <x v="5"/>
  </r>
  <r>
    <n v="7004"/>
    <s v="sdge3039_mobile_energy_clinic_4q2008.xls"/>
    <s v="28"/>
    <s v="2272"/>
    <s v="sdge3039"/>
    <s v=""/>
    <s v=""/>
    <s v="SDGE3039_MEC_3PMobileEnergyClinic"/>
    <s v="SDGE"/>
    <s v="2008Q4"/>
    <x v="51"/>
    <s v="263012-Install Programmable Timer on hot and cold water dispenser"/>
    <s v="263012"/>
    <s v=""/>
    <s v="System"/>
    <s v="Commercial"/>
    <s v="24-RTS-Retail–Small-OFF_EQ"/>
    <s v="TRUE"/>
    <s v=""/>
    <s v="All other nonresidential programs 0.80"/>
    <s v="timer"/>
    <s v=""/>
    <n v="17.21"/>
    <n v="0"/>
    <m/>
    <n v="0"/>
    <n v="17.21"/>
    <n v="0"/>
    <n v="438"/>
    <s v="Commercial"/>
    <s v="kWh"/>
    <n v="0"/>
    <n v="0"/>
    <s v="Commercial"/>
    <s v="Not Used"/>
    <s v=""/>
    <s v=""/>
    <s v=""/>
    <s v=""/>
    <s v=""/>
    <s v=""/>
    <x v="5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8"/>
    <n v="4"/>
    <n v="0"/>
    <n v="0"/>
    <n v="0"/>
    <n v="0"/>
    <n v="0"/>
    <n v="0"/>
    <n v="0"/>
    <n v="0"/>
    <n v="0"/>
    <n v="0"/>
    <n v="2"/>
    <n v="6"/>
    <n v="0"/>
    <n v="0"/>
    <n v="0"/>
    <n v="4"/>
    <n v="0"/>
    <n v="0"/>
    <n v="0"/>
    <n v="0"/>
    <n v="0"/>
    <n v="0"/>
    <n v="0"/>
    <n v="0"/>
    <n v="0"/>
    <n v="0"/>
    <n v="0"/>
    <n v="0"/>
    <n v="0"/>
    <n v="0"/>
    <n v="0"/>
    <n v="0"/>
    <n v="12"/>
    <n v="4204.8"/>
    <n v="0"/>
    <n v="0"/>
    <x v="5"/>
  </r>
  <r>
    <n v="7005"/>
    <s v="sdge3039_mobile_energy_clinic_4q2008.xls"/>
    <s v="29"/>
    <s v="2272"/>
    <s v="sdge3039"/>
    <s v=""/>
    <s v=""/>
    <s v="SDGE3039_MEC_3PMobileEnergyClinic"/>
    <s v="SDGE"/>
    <s v="2008Q4"/>
    <x v="52"/>
    <s v="263013-Replaced Inc. Exit Signs with LED Exit Signs"/>
    <s v="263013"/>
    <s v="CALC00AVETS02"/>
    <s v="System"/>
    <s v="Commercial"/>
    <s v=""/>
    <s v="False"/>
    <s v=""/>
    <s v="All other nonresidential programs 0.80"/>
    <s v="Exit Sign"/>
    <s v="RET"/>
    <n v="50.5839"/>
    <n v="0"/>
    <m/>
    <n v="0"/>
    <n v="55.73"/>
    <n v="-5.1460999999999997"/>
    <n v="351.31103999999999"/>
    <s v="Commercial"/>
    <s v="#N/A"/>
    <n v="4.2479999999999997E-2"/>
    <n v="0"/>
    <s v="Commercial"/>
    <s v="Not Used"/>
    <s v=""/>
    <s v=""/>
    <s v=""/>
    <s v=""/>
    <s v=""/>
    <s v=""/>
    <x v="4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109"/>
    <n v="94"/>
    <n v="0"/>
    <n v="0"/>
    <n v="0"/>
    <n v="0"/>
    <n v="0"/>
    <n v="0"/>
    <n v="0"/>
    <n v="0"/>
    <n v="0"/>
    <n v="41"/>
    <n v="14"/>
    <n v="54"/>
    <n v="11"/>
    <n v="4"/>
    <n v="30"/>
    <n v="49"/>
    <n v="0"/>
    <n v="0"/>
    <n v="0"/>
    <n v="0"/>
    <n v="0"/>
    <n v="0"/>
    <n v="0"/>
    <n v="0"/>
    <n v="0"/>
    <n v="0"/>
    <n v="0"/>
    <n v="0"/>
    <n v="0"/>
    <n v="0"/>
    <n v="0"/>
    <n v="0"/>
    <n v="203"/>
    <n v="57052.912896000002"/>
    <n v="6.8987519999999991"/>
    <n v="0"/>
    <x v="4"/>
  </r>
  <r>
    <n v="7006"/>
    <s v="sdge3039_mobile_energy_clinic_4q2008.xls"/>
    <s v="30"/>
    <s v="2272"/>
    <s v="sdge3039"/>
    <s v=""/>
    <s v=""/>
    <s v="SDGE3039_MEC_3PMobileEnergyClinic"/>
    <s v="SDGE"/>
    <s v="2008Q4"/>
    <x v="53"/>
    <s v="263014-Replaced Inc. Bulb with 15 W CFL (2.3 per site)"/>
    <s v="263014"/>
    <s v="CRTS00AVI15St"/>
    <s v="System"/>
    <s v="Commercial"/>
    <s v="24-RTS-Retail–Small-LIT_INT"/>
    <s v="TRUE"/>
    <s v=""/>
    <s v="All other nonresidential programs 0.80"/>
    <s v="Lamp"/>
    <s v="RET"/>
    <n v="8.7865000000000002"/>
    <n v="0"/>
    <m/>
    <n v="0"/>
    <n v="7.6052778956300404"/>
    <n v="1.18122210436996"/>
    <n v="171.13269600000001"/>
    <s v="Commercial"/>
    <s v="kWh"/>
    <n v="4.3354080000000003E-2"/>
    <n v="0"/>
    <s v="Commercial"/>
    <s v="Not Used"/>
    <s v=""/>
    <s v=""/>
    <s v=""/>
    <s v=""/>
    <s v=""/>
    <s v=""/>
    <x v="10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2424"/>
    <n v="2290"/>
    <n v="0"/>
    <n v="0"/>
    <n v="0"/>
    <n v="0"/>
    <n v="0"/>
    <n v="0"/>
    <n v="0"/>
    <n v="0"/>
    <n v="0"/>
    <n v="625"/>
    <n v="736"/>
    <n v="1063"/>
    <n v="447"/>
    <n v="158"/>
    <n v="779"/>
    <n v="906"/>
    <n v="0"/>
    <n v="0"/>
    <n v="0"/>
    <n v="0"/>
    <n v="0"/>
    <n v="0"/>
    <n v="0"/>
    <n v="0"/>
    <n v="0"/>
    <n v="0"/>
    <n v="0"/>
    <n v="0"/>
    <n v="0"/>
    <n v="0"/>
    <n v="0"/>
    <n v="0"/>
    <n v="4714"/>
    <n v="645375.62315520004"/>
    <n v="163.49690649600004"/>
    <n v="0"/>
    <x v="10"/>
  </r>
  <r>
    <n v="7007"/>
    <s v="sdge3039_mobile_energy_clinic_4q2008.xls"/>
    <s v="31"/>
    <s v="2272"/>
    <s v="sdge3039"/>
    <s v=""/>
    <s v=""/>
    <s v="SDGE3039_MEC_3PMobileEnergyClinic"/>
    <s v="SDGE"/>
    <s v="2008Q4"/>
    <x v="54"/>
    <s v="263015-Replaced Inc. Bulb with 20 W CFL (0.6 per site)"/>
    <s v="263015"/>
    <s v="CRTS00AVI20St"/>
    <s v="System"/>
    <s v="Commercial"/>
    <s v="24-RTS-Retail–Small-LIT_INT"/>
    <s v="TRUE"/>
    <s v=""/>
    <s v="All other nonresidential programs 0.80"/>
    <s v="Lamp"/>
    <s v="RET"/>
    <n v="10.247299999999999"/>
    <n v="0"/>
    <m/>
    <n v="0"/>
    <n v="8.08"/>
    <n v="2.1673"/>
    <n v="209.162184"/>
    <s v="Commercial"/>
    <s v="kWh"/>
    <n v="5.2988319999999998E-2"/>
    <n v="0"/>
    <s v="Commercial"/>
    <s v="Not Used"/>
    <s v=""/>
    <s v=""/>
    <s v=""/>
    <s v=""/>
    <s v=""/>
    <s v=""/>
    <x v="10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43"/>
    <n v="331"/>
    <n v="0"/>
    <n v="0"/>
    <n v="0"/>
    <n v="0"/>
    <n v="0"/>
    <n v="0"/>
    <n v="0"/>
    <n v="0"/>
    <n v="0"/>
    <n v="3"/>
    <n v="14"/>
    <n v="26"/>
    <n v="44"/>
    <n v="9"/>
    <n v="87"/>
    <n v="191"/>
    <n v="0"/>
    <n v="0"/>
    <n v="0"/>
    <n v="0"/>
    <n v="0"/>
    <n v="0"/>
    <n v="0"/>
    <n v="0"/>
    <n v="0"/>
    <n v="0"/>
    <n v="0"/>
    <n v="0"/>
    <n v="0"/>
    <n v="0"/>
    <n v="0"/>
    <n v="0"/>
    <n v="374"/>
    <n v="62581.325452800003"/>
    <n v="15.854105343999999"/>
    <n v="0"/>
    <x v="10"/>
  </r>
  <r>
    <n v="7008"/>
    <s v="sdge3039_mobile_energy_clinic_4q2008.xls"/>
    <s v="32"/>
    <s v="2272"/>
    <s v="sdge3039"/>
    <s v=""/>
    <s v=""/>
    <s v="SDGE3039_MEC_3PMobileEnergyClinic"/>
    <s v="SDGE"/>
    <s v="2008Q4"/>
    <x v="55"/>
    <s v="263016-Replaced hot water line insulation (gas)"/>
    <s v="263016"/>
    <s v=""/>
    <s v="System"/>
    <s v="Commercial"/>
    <s v=""/>
    <s v="False"/>
    <s v=""/>
    <s v="All other nonresidential programs 0.80"/>
    <s v="site"/>
    <s v=""/>
    <n v="95.8"/>
    <n v="0"/>
    <m/>
    <n v="0"/>
    <n v="95.8"/>
    <n v="0"/>
    <n v="0"/>
    <s v="Commercial"/>
    <s v="#N/A"/>
    <n v="0"/>
    <n v="12.89"/>
    <s v="Commercial"/>
    <s v="Not Used"/>
    <s v="Annual"/>
    <s v=""/>
    <s v=""/>
    <s v=""/>
    <s v=""/>
    <s v="Small Boilers (&lt;100 MMBtu/hr Heat Input):Uncontrolled"/>
    <x v="5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253"/>
    <n v="221"/>
    <n v="0"/>
    <n v="0"/>
    <n v="0"/>
    <n v="0"/>
    <n v="0"/>
    <n v="0"/>
    <n v="0"/>
    <n v="0"/>
    <n v="0"/>
    <n v="103"/>
    <n v="73"/>
    <n v="77"/>
    <n v="17"/>
    <n v="17"/>
    <n v="99"/>
    <n v="88"/>
    <n v="0"/>
    <n v="0"/>
    <n v="0"/>
    <n v="0"/>
    <n v="0"/>
    <n v="0"/>
    <n v="0"/>
    <n v="0"/>
    <n v="0"/>
    <n v="0"/>
    <n v="0"/>
    <n v="0"/>
    <n v="0"/>
    <n v="0"/>
    <n v="0"/>
    <n v="0"/>
    <n v="474"/>
    <n v="0"/>
    <n v="0"/>
    <n v="4887.8880000000008"/>
    <x v="5"/>
  </r>
  <r>
    <n v="7009"/>
    <s v="sdge3039_mobile_energy_clinic_4q2008.xls"/>
    <s v="33"/>
    <s v="2272"/>
    <s v="sdge3039"/>
    <s v=""/>
    <s v=""/>
    <s v="SDGE3039_MEC_3PMobileEnergyClinic"/>
    <s v="SDGE"/>
    <s v="2008Q4"/>
    <x v="56"/>
    <s v="263017-Boiler Cleaning - Laundry Dry Cleaners (Gas)"/>
    <s v="263017"/>
    <s v=""/>
    <s v="System"/>
    <s v="Commercial"/>
    <s v=""/>
    <s v="False"/>
    <s v=""/>
    <s v="All other nonresidential programs 0.80"/>
    <s v="boiler"/>
    <s v=""/>
    <n v="925"/>
    <n v="0"/>
    <m/>
    <n v="0"/>
    <n v="884.78260869565202"/>
    <n v="40.217391304347899"/>
    <n v="0"/>
    <s v="Commercial"/>
    <s v="#N/A"/>
    <n v="0"/>
    <n v="1534"/>
    <s v="Commercial"/>
    <s v="Not Used"/>
    <s v="Annual"/>
    <s v=""/>
    <s v=""/>
    <s v=""/>
    <s v=""/>
    <s v="Large Boilers (&gt;100 MMBtu/hr Heat Input):Uncontrolled"/>
    <x v="8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54"/>
    <n v="84"/>
    <n v="0"/>
    <n v="0"/>
    <n v="0"/>
    <n v="0"/>
    <n v="0"/>
    <n v="0"/>
    <n v="0"/>
    <n v="0"/>
    <n v="0"/>
    <n v="36"/>
    <n v="18"/>
    <n v="0"/>
    <n v="0"/>
    <n v="4"/>
    <n v="14"/>
    <n v="66"/>
    <n v="0"/>
    <n v="0"/>
    <n v="0"/>
    <n v="0"/>
    <n v="0"/>
    <n v="0"/>
    <n v="0"/>
    <n v="0"/>
    <n v="0"/>
    <n v="0"/>
    <n v="0"/>
    <n v="0"/>
    <n v="0"/>
    <n v="0"/>
    <n v="0"/>
    <n v="0"/>
    <n v="138"/>
    <n v="0"/>
    <n v="0"/>
    <n v="169353.60000000001"/>
    <x v="8"/>
  </r>
  <r>
    <n v="7010"/>
    <s v="sdge3039_mobile_energy_clinic_4q2008.xls"/>
    <s v="34"/>
    <s v="2272"/>
    <s v="sdge3039"/>
    <s v=""/>
    <s v=""/>
    <s v="SDGE3039_MEC_3PMobileEnergyClinic"/>
    <s v="SDGE"/>
    <s v="2008Q4"/>
    <x v="57"/>
    <s v="263018-Replaced refrig. line insulation (Refr/Freezer)"/>
    <s v="263018"/>
    <s v=""/>
    <s v="System"/>
    <s v="Commercial"/>
    <s v="24-RTS-Retail–Small-COOL"/>
    <s v="TRUE"/>
    <s v=""/>
    <s v="All other nonresidential programs 0.80"/>
    <s v="10 feet"/>
    <s v=""/>
    <n v="0"/>
    <n v="0"/>
    <m/>
    <n v="0"/>
    <n v="32.479999999999997"/>
    <n v="-32.479999999999997"/>
    <n v="104.995"/>
    <s v="Commercial"/>
    <s v="kWh"/>
    <n v="1.4E-2"/>
    <n v="0"/>
    <s v="Commercial"/>
    <s v="Not Used"/>
    <s v=""/>
    <s v=""/>
    <s v=""/>
    <s v=""/>
    <s v=""/>
    <s v=""/>
    <x v="5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263"/>
    <n v="284"/>
    <n v="0"/>
    <n v="0"/>
    <n v="0"/>
    <n v="0"/>
    <n v="0"/>
    <n v="0"/>
    <n v="0"/>
    <n v="0"/>
    <n v="0"/>
    <n v="104"/>
    <n v="88"/>
    <n v="71"/>
    <n v="26"/>
    <n v="37"/>
    <n v="163"/>
    <n v="58"/>
    <n v="0"/>
    <n v="0"/>
    <n v="0"/>
    <n v="0"/>
    <n v="0"/>
    <n v="0"/>
    <n v="0"/>
    <n v="0"/>
    <n v="0"/>
    <n v="0"/>
    <n v="0"/>
    <n v="0"/>
    <n v="0"/>
    <n v="0"/>
    <n v="0"/>
    <n v="0"/>
    <n v="547"/>
    <n v="45945.812000000005"/>
    <n v="6.1264000000000003"/>
    <n v="0"/>
    <x v="5"/>
  </r>
  <r>
    <n v="7011"/>
    <s v="sdge3042_laundry_coin_op_4q2008.xls"/>
    <s v="17"/>
    <s v="2272"/>
    <s v="sdge3042"/>
    <s v=""/>
    <s v=""/>
    <s v="SDGE3042_LCO_3PLaundryCoin-OpProgram"/>
    <s v="SDGE"/>
    <s v="2008Q4"/>
    <x v="58"/>
    <s v="266001-GAS Appliance-Washing Machine Replacement"/>
    <s v="266001"/>
    <s v=""/>
    <s v="System"/>
    <s v="Commercial"/>
    <s v=""/>
    <s v=""/>
    <s v=""/>
    <s v="All other nonresidential programs 0.80"/>
    <s v="Per Unit"/>
    <s v="RET"/>
    <n v="425"/>
    <n v="0"/>
    <m/>
    <n v="0"/>
    <n v="208.83173368490401"/>
    <n v="216.16826631509599"/>
    <n v="0"/>
    <s v="Commercial"/>
    <s v="#N/A"/>
    <n v="0"/>
    <n v="79"/>
    <s v="Commercial"/>
    <s v="Not Used"/>
    <s v="Annual"/>
    <s v=""/>
    <s v=""/>
    <s v=""/>
    <s v=""/>
    <s v="Small Boilers (&lt;100 MMBtu/hr Heat Input):Uncontrolled"/>
    <x v="6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295"/>
    <n v="736"/>
    <n v="486"/>
    <n v="0"/>
    <n v="0"/>
    <n v="0"/>
    <n v="0"/>
    <n v="0"/>
    <n v="0"/>
    <n v="0"/>
    <n v="295"/>
    <n v="170"/>
    <n v="277"/>
    <n v="230"/>
    <n v="59"/>
    <n v="102"/>
    <n v="148"/>
    <n v="82"/>
    <n v="154"/>
    <n v="0"/>
    <n v="0"/>
    <n v="0"/>
    <n v="0"/>
    <n v="0"/>
    <n v="0"/>
    <n v="0"/>
    <n v="0"/>
    <n v="0"/>
    <n v="0"/>
    <n v="0"/>
    <n v="0"/>
    <n v="0"/>
    <n v="0"/>
    <n v="0"/>
    <n v="0"/>
    <n v="1517"/>
    <n v="0"/>
    <n v="0"/>
    <n v="95874.400000000009"/>
    <x v="6"/>
  </r>
  <r>
    <n v="7012"/>
    <s v="sdge3042_laundry_coin_op_4q2008.xls"/>
    <s v="18"/>
    <s v="2272"/>
    <s v="sdge3042"/>
    <s v=""/>
    <s v=""/>
    <s v="SDGE3042_LCO_3PLaundryCoin-OpProgram"/>
    <s v="SDGE"/>
    <s v="2008Q4"/>
    <x v="59"/>
    <s v="266002-GAS Non RES Pipe Wrap"/>
    <s v="266002"/>
    <s v="RESFM01AVWHPwr"/>
    <s v="System"/>
    <s v="Commercial"/>
    <s v=""/>
    <s v=""/>
    <s v=""/>
    <s v="All other nonresidential programs 0.80"/>
    <s v="Per Unit"/>
    <s v="RET"/>
    <n v="39.33"/>
    <n v="0"/>
    <m/>
    <n v="0"/>
    <n v="13.0141362994936"/>
    <n v="26.315863700506299"/>
    <n v="0"/>
    <s v="Commercial"/>
    <s v="#N/A"/>
    <n v="0"/>
    <n v="6"/>
    <s v="Commercial"/>
    <s v="Not Used"/>
    <s v="Annual"/>
    <s v=""/>
    <s v=""/>
    <s v=""/>
    <s v=""/>
    <s v="Small Boilers (&lt;100 MMBtu/hr Heat Input):Uncontrolled"/>
    <x v="0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90"/>
    <n v="11957"/>
    <n v="0"/>
    <n v="0"/>
    <n v="0"/>
    <n v="0"/>
    <n v="0"/>
    <n v="0"/>
    <n v="0"/>
    <n v="0"/>
    <n v="2"/>
    <n v="56"/>
    <n v="32"/>
    <n v="0"/>
    <n v="0"/>
    <n v="0"/>
    <n v="4"/>
    <n v="11953"/>
    <n v="0"/>
    <n v="0"/>
    <n v="0"/>
    <n v="0"/>
    <n v="0"/>
    <n v="0"/>
    <n v="0"/>
    <n v="0"/>
    <n v="0"/>
    <n v="0"/>
    <n v="0"/>
    <n v="0"/>
    <n v="0"/>
    <n v="0"/>
    <n v="0"/>
    <n v="0"/>
    <n v="12047"/>
    <n v="0"/>
    <n v="0"/>
    <n v="57825.600000000006"/>
    <x v="0"/>
  </r>
  <r>
    <n v="7013"/>
    <s v="sdge3042_laundry_coin_op_4q2008.xls"/>
    <s v="19"/>
    <s v="2272"/>
    <s v="sdge3042"/>
    <s v=""/>
    <s v=""/>
    <s v="SDGE3042_LCO_3PLaundryCoin-OpProgram"/>
    <s v="SDGE"/>
    <s v="2008Q4"/>
    <x v="60"/>
    <s v="266003-Energy Star Common Interior CFL's"/>
    <s v="266003"/>
    <s v="CRTS00AVT120St"/>
    <s v="System"/>
    <s v="Commercial"/>
    <s v="01-ALC-AllCommercial-ExtLight"/>
    <s v="TRUE"/>
    <s v=""/>
    <s v="All other nonresidential programs 0.80"/>
    <s v="Per Unit"/>
    <s v="RET"/>
    <n v="17.327999999999999"/>
    <n v="0"/>
    <m/>
    <n v="0"/>
    <n v="2.8235175879396999"/>
    <n v="14.5044824120603"/>
    <n v="209.16200000000001"/>
    <s v="Commercial"/>
    <s v="kWh"/>
    <m/>
    <m/>
    <s v="Commercial"/>
    <s v="Not Used"/>
    <s v=""/>
    <s v=""/>
    <s v=""/>
    <s v=""/>
    <s v=""/>
    <s v=""/>
    <x v="10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520"/>
    <n v="77"/>
    <n v="0"/>
    <n v="0"/>
    <n v="0"/>
    <n v="0"/>
    <n v="0"/>
    <n v="0"/>
    <n v="0"/>
    <n v="0"/>
    <n v="8"/>
    <n v="405"/>
    <n v="107"/>
    <n v="0"/>
    <n v="0"/>
    <n v="2"/>
    <n v="12"/>
    <n v="63"/>
    <n v="0"/>
    <n v="0"/>
    <n v="0"/>
    <n v="0"/>
    <n v="0"/>
    <n v="0"/>
    <n v="0"/>
    <n v="0"/>
    <n v="0"/>
    <n v="0"/>
    <n v="0"/>
    <n v="0"/>
    <n v="0"/>
    <n v="0"/>
    <n v="0"/>
    <n v="0"/>
    <n v="597"/>
    <n v="99895.771200000017"/>
    <n v="0"/>
    <n v="0"/>
    <x v="10"/>
  </r>
  <r>
    <n v="7014"/>
    <s v="sdge3042_laundry_coin_op_4q2008.xls"/>
    <s v="20"/>
    <s v="2272"/>
    <s v="sdge3042"/>
    <s v=""/>
    <s v=""/>
    <s v="SDGE3042_LCO_3PLaundryCoin-OpProgram"/>
    <s v="SDGE"/>
    <s v="2008Q4"/>
    <x v="61"/>
    <s v="266004-Energy Star Common Exterior CFL's"/>
    <s v="266004"/>
    <s v="CRTS00AVT120St"/>
    <s v="System"/>
    <s v="Commercial"/>
    <s v="01-ALC-AllCommercial-ExtLight"/>
    <s v="TRUE"/>
    <s v=""/>
    <s v="All other nonresidential programs 0.80"/>
    <s v="Per Unit"/>
    <s v="RET"/>
    <n v="17.327999999999999"/>
    <n v="0"/>
    <m/>
    <n v="0"/>
    <n v="2.8235911602209902"/>
    <n v="14.504408839779"/>
    <n v="209.16200000000001"/>
    <s v="Commercial"/>
    <s v="kWh"/>
    <m/>
    <m/>
    <s v="Commercial"/>
    <s v="Not Used"/>
    <s v=""/>
    <s v=""/>
    <s v=""/>
    <s v=""/>
    <s v=""/>
    <s v=""/>
    <x v="10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362"/>
    <n v="0"/>
    <n v="0"/>
    <n v="0"/>
    <n v="0"/>
    <n v="0"/>
    <n v="0"/>
    <n v="0"/>
    <n v="0"/>
    <n v="0"/>
    <n v="0"/>
    <n v="209"/>
    <n v="15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362"/>
    <n v="60573.315200000005"/>
    <n v="0"/>
    <n v="0"/>
    <x v="10"/>
  </r>
  <r>
    <n v="7015"/>
    <s v="sdge3042_laundry_coin_op_4q2008.xls"/>
    <s v="21"/>
    <s v="2272"/>
    <s v="sdge3042"/>
    <s v=""/>
    <s v=""/>
    <s v="SDGE3042_LCO_3PLaundryCoin-OpProgram"/>
    <s v="SDGE"/>
    <s v="2008Q4"/>
    <x v="62"/>
    <s v="266005-T8 El Ballast change out"/>
    <s v="266005"/>
    <s v="CRTS00AVT8E01"/>
    <s v="System"/>
    <s v="Commercial"/>
    <s v="01-ALC-AllCommercial-IntLight"/>
    <s v="TRUE"/>
    <s v=""/>
    <s v="All other nonresidential programs 0.80"/>
    <s v="Per Unit"/>
    <s v="RET"/>
    <n v="46.844000000000001"/>
    <n v="0"/>
    <m/>
    <n v="0"/>
    <n v="25.461811475409799"/>
    <n v="21.382188524590202"/>
    <n v="44.44"/>
    <s v="Commercial"/>
    <s v="kWh"/>
    <m/>
    <m/>
    <s v="Commercial"/>
    <s v="Not Used"/>
    <s v=""/>
    <s v=""/>
    <s v=""/>
    <s v=""/>
    <s v=""/>
    <s v=""/>
    <x v="2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130"/>
    <n v="1090"/>
    <n v="0"/>
    <n v="0"/>
    <n v="0"/>
    <n v="0"/>
    <n v="0"/>
    <n v="0"/>
    <n v="0"/>
    <n v="0"/>
    <n v="5"/>
    <n v="0"/>
    <n v="125"/>
    <n v="0"/>
    <n v="19"/>
    <n v="47"/>
    <n v="293"/>
    <n v="731"/>
    <n v="0"/>
    <n v="0"/>
    <n v="0"/>
    <n v="0"/>
    <n v="0"/>
    <n v="0"/>
    <n v="0"/>
    <n v="0"/>
    <n v="0"/>
    <n v="0"/>
    <n v="0"/>
    <n v="0"/>
    <n v="0"/>
    <n v="0"/>
    <n v="0"/>
    <n v="0"/>
    <n v="1220"/>
    <n v="43373.440000000002"/>
    <n v="0"/>
    <n v="0"/>
    <x v="2"/>
  </r>
  <r>
    <n v="7016"/>
    <s v="sdge3042_laundry_coin_op_4q2008.xls"/>
    <s v="22"/>
    <s v="2272"/>
    <s v="sdge3042"/>
    <s v=""/>
    <s v=""/>
    <s v="SDGE3042_LCO_3PLaundryCoin-OpProgram"/>
    <s v="SDGE"/>
    <s v="2008Q4"/>
    <x v="63"/>
    <s v="266007-Electric Applicance-Washing Machine Replacement"/>
    <s v="266007"/>
    <s v=""/>
    <s v="System"/>
    <s v="Commercial"/>
    <s v="01-ALC-AllCommercial-OffEquip"/>
    <s v="TRUE"/>
    <s v=""/>
    <s v="All other nonresidential programs 0.80"/>
    <s v="Per Unit"/>
    <s v="RET"/>
    <n v="425"/>
    <n v="0"/>
    <m/>
    <n v="0"/>
    <n v="208.817068965517"/>
    <n v="216.182931034483"/>
    <n v="1600"/>
    <s v="Commercial"/>
    <s v="kWh"/>
    <n v="0"/>
    <n v="0"/>
    <s v="Commercial"/>
    <s v="Not Used"/>
    <s v=""/>
    <s v=""/>
    <s v=""/>
    <s v=""/>
    <s v=""/>
    <s v=""/>
    <x v="6"/>
    <n v="0.8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11"/>
    <n v="43"/>
    <n v="4"/>
    <n v="0"/>
    <n v="0"/>
    <n v="0"/>
    <n v="0"/>
    <n v="0"/>
    <n v="0"/>
    <n v="0"/>
    <n v="11"/>
    <n v="23"/>
    <n v="6"/>
    <n v="13"/>
    <n v="1"/>
    <n v="0"/>
    <n v="3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58"/>
    <n v="74240"/>
    <n v="0"/>
    <n v="0"/>
    <x v="6"/>
  </r>
  <r>
    <n v="7049"/>
    <s v="sdge3046_variable_speed_pools_4q2008.xls"/>
    <s v="17"/>
    <s v="2272"/>
    <s v="sdge3046"/>
    <s v=""/>
    <s v=""/>
    <s v="SDGE3046_VPP_3PVariableSpeedPoolPumps"/>
    <s v="SDGE"/>
    <s v="2008Q4"/>
    <x v="64"/>
    <s v="276001-Variable-speed Pool Pumps"/>
    <s v="276001"/>
    <s v=""/>
    <s v="System"/>
    <s v="Residential"/>
    <s v="26-SFM-ResidentialSingleFamily-POOL_PMP"/>
    <s v="TRUE"/>
    <s v=""/>
    <s v="Residential Contractor Program 0.89"/>
    <s v="Pool Pump"/>
    <s v="ROB"/>
    <n v="703.69"/>
    <n v="500"/>
    <m/>
    <n v="0"/>
    <n v="0"/>
    <n v="203.69"/>
    <n v="1950"/>
    <s v="Residential"/>
    <s v="kWh"/>
    <n v="1.6"/>
    <n v="0"/>
    <s v="Residential"/>
    <s v="Residential"/>
    <s v=""/>
    <s v=""/>
    <s v=""/>
    <s v=""/>
    <s v=""/>
    <s v=""/>
    <x v="6"/>
    <n v="0.89"/>
    <s v="0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s v=""/>
    <n v="0"/>
    <n v="0"/>
    <n v="1075"/>
    <n v="0"/>
    <n v="0"/>
    <n v="0"/>
    <n v="0"/>
    <n v="0"/>
    <n v="0"/>
    <n v="0"/>
    <n v="0"/>
    <n v="0"/>
    <n v="0"/>
    <n v="0"/>
    <n v="0"/>
    <n v="0"/>
    <n v="0"/>
    <n v="287"/>
    <n v="788"/>
    <n v="0"/>
    <n v="0"/>
    <n v="0"/>
    <n v="0"/>
    <n v="0"/>
    <n v="0"/>
    <n v="0"/>
    <n v="0"/>
    <n v="0"/>
    <n v="0"/>
    <n v="0"/>
    <n v="0"/>
    <n v="0"/>
    <n v="0"/>
    <n v="0"/>
    <n v="0"/>
    <n v="1075"/>
    <n v="1865662.5"/>
    <n v="1530.8"/>
    <n v="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compact="0" compactData="0" gridDropZones="1" multipleFieldFilters="0">
  <location ref="A3:F70" firstHeaderRow="1" firstDataRow="2" firstDataCol="3"/>
  <pivotFields count="129"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 defaultSubtotal="0">
      <items count="65">
        <item x="0"/>
        <item x="1"/>
        <item x="17"/>
        <item x="18"/>
        <item x="19"/>
        <item x="20"/>
        <item x="21"/>
        <item x="22"/>
        <item x="23"/>
        <item x="24"/>
        <item x="25"/>
        <item x="26"/>
        <item x="27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38"/>
        <item x="39"/>
        <item x="40"/>
        <item x="41"/>
        <item x="42"/>
        <item x="43"/>
        <item x="44"/>
        <item x="45"/>
        <item x="46"/>
        <item x="47"/>
        <item x="48"/>
        <item x="28"/>
        <item x="29"/>
        <item x="30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34"/>
        <item x="35"/>
        <item x="36"/>
        <item x="37"/>
        <item x="32"/>
        <item x="33"/>
        <item x="31"/>
        <item x="64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 defaultSubtotal="0">
      <items count="11">
        <item x="9"/>
        <item x="10"/>
        <item x="5"/>
        <item x="8"/>
        <item x="3"/>
        <item x="1"/>
        <item x="6"/>
        <item x="2"/>
        <item x="0"/>
        <item x="4"/>
        <item x="7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numFmtId="164" outline="0" showAll="0"/>
    <pivotField compact="0" numFmtId="164" outline="0" showAll="0"/>
    <pivotField compact="0" numFmtId="164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numFmtId="164" outline="0" showAll="0"/>
    <pivotField dataField="1" compact="0" numFmtId="164" outline="0" showAll="0"/>
    <pivotField dataField="1" compact="0" numFmtId="164" outline="0" showAll="0"/>
    <pivotField dataField="1" compact="0" numFmtId="164" outline="0" showAll="0"/>
    <pivotField axis="axisRow" compact="0" outline="0" showAll="0" defaultSubtotal="0">
      <items count="11">
        <item x="9"/>
        <item x="10"/>
        <item x="5"/>
        <item x="8"/>
        <item x="3"/>
        <item x="1"/>
        <item x="6"/>
        <item x="2"/>
        <item x="0"/>
        <item x="4"/>
        <item x="7"/>
      </items>
    </pivotField>
  </pivotFields>
  <rowFields count="3">
    <field x="10"/>
    <field x="41"/>
    <field x="128"/>
  </rowFields>
  <rowItems count="66">
    <i>
      <x/>
      <x v="8"/>
      <x v="8"/>
    </i>
    <i>
      <x v="1"/>
      <x v="8"/>
      <x v="8"/>
    </i>
    <i>
      <x v="2"/>
      <x v="7"/>
      <x v="7"/>
    </i>
    <i>
      <x v="3"/>
      <x v="7"/>
      <x v="7"/>
    </i>
    <i>
      <x v="4"/>
      <x v="7"/>
      <x v="7"/>
    </i>
    <i>
      <x v="5"/>
      <x v="7"/>
      <x v="7"/>
    </i>
    <i>
      <x v="6"/>
      <x v="7"/>
      <x v="7"/>
    </i>
    <i>
      <x v="7"/>
      <x v="7"/>
      <x v="7"/>
    </i>
    <i>
      <x v="8"/>
      <x v="4"/>
      <x v="4"/>
    </i>
    <i>
      <x v="9"/>
      <x v="4"/>
      <x v="4"/>
    </i>
    <i>
      <x v="10"/>
      <x v="4"/>
      <x v="4"/>
    </i>
    <i>
      <x v="11"/>
      <x v="4"/>
      <x v="4"/>
    </i>
    <i>
      <x v="12"/>
      <x v="9"/>
      <x v="9"/>
    </i>
    <i>
      <x v="13"/>
      <x v="5"/>
      <x v="5"/>
    </i>
    <i>
      <x v="14"/>
      <x v="7"/>
      <x v="7"/>
    </i>
    <i>
      <x v="15"/>
      <x v="7"/>
      <x v="7"/>
    </i>
    <i>
      <x v="16"/>
      <x v="7"/>
      <x v="7"/>
    </i>
    <i>
      <x v="17"/>
      <x v="7"/>
      <x v="7"/>
    </i>
    <i>
      <x v="18"/>
      <x v="7"/>
      <x v="7"/>
    </i>
    <i>
      <x v="19"/>
      <x v="7"/>
      <x v="7"/>
    </i>
    <i>
      <x v="20"/>
      <x v="7"/>
      <x v="7"/>
    </i>
    <i>
      <x v="21"/>
      <x v="7"/>
      <x v="7"/>
    </i>
    <i>
      <x v="22"/>
      <x v="7"/>
      <x v="7"/>
    </i>
    <i>
      <x v="23"/>
      <x v="7"/>
      <x v="7"/>
    </i>
    <i>
      <x v="24"/>
      <x v="7"/>
      <x v="7"/>
    </i>
    <i>
      <x v="25"/>
      <x v="7"/>
      <x v="7"/>
    </i>
    <i>
      <x v="26"/>
      <x v="7"/>
      <x v="7"/>
    </i>
    <i>
      <x v="27"/>
      <x v="7"/>
      <x v="7"/>
    </i>
    <i>
      <x v="28"/>
      <x v="7"/>
      <x v="7"/>
    </i>
    <i>
      <x v="29"/>
      <x v="7"/>
      <x v="7"/>
    </i>
    <i>
      <x v="30"/>
      <x v="4"/>
      <x v="4"/>
    </i>
    <i>
      <x v="31"/>
      <x v="7"/>
      <x v="7"/>
    </i>
    <i>
      <x v="32"/>
      <x v="8"/>
      <x v="8"/>
    </i>
    <i>
      <x v="33"/>
      <x/>
      <x/>
    </i>
    <i>
      <x v="34"/>
      <x v="2"/>
      <x v="2"/>
    </i>
    <i>
      <x v="35"/>
      <x v="2"/>
      <x v="2"/>
    </i>
    <i>
      <x v="36"/>
      <x v="2"/>
      <x v="2"/>
    </i>
    <i>
      <x v="37"/>
      <x v="2"/>
      <x v="2"/>
    </i>
    <i>
      <x v="38"/>
      <x v="2"/>
      <x v="2"/>
    </i>
    <i>
      <x v="39"/>
      <x v="2"/>
      <x v="2"/>
    </i>
    <i>
      <x v="40"/>
      <x v="2"/>
      <x v="2"/>
    </i>
    <i>
      <x v="41"/>
      <x v="2"/>
      <x v="2"/>
    </i>
    <i>
      <x v="42"/>
      <x v="2"/>
      <x v="2"/>
    </i>
    <i>
      <x v="43"/>
      <x v="2"/>
      <x v="2"/>
    </i>
    <i>
      <x v="44"/>
      <x v="2"/>
      <x v="2"/>
    </i>
    <i>
      <x v="45"/>
      <x v="9"/>
      <x v="9"/>
    </i>
    <i>
      <x v="46"/>
      <x v="1"/>
      <x v="1"/>
    </i>
    <i>
      <x v="47"/>
      <x v="1"/>
      <x v="1"/>
    </i>
    <i>
      <x v="48"/>
      <x v="2"/>
      <x v="2"/>
    </i>
    <i>
      <x v="49"/>
      <x v="3"/>
      <x v="3"/>
    </i>
    <i>
      <x v="50"/>
      <x v="2"/>
      <x v="2"/>
    </i>
    <i>
      <x v="51"/>
      <x v="6"/>
      <x v="6"/>
    </i>
    <i>
      <x v="52"/>
      <x v="8"/>
      <x v="8"/>
    </i>
    <i>
      <x v="53"/>
      <x v="1"/>
      <x v="1"/>
    </i>
    <i>
      <x v="54"/>
      <x v="1"/>
      <x v="1"/>
    </i>
    <i>
      <x v="55"/>
      <x v="7"/>
      <x v="7"/>
    </i>
    <i>
      <x v="56"/>
      <x v="6"/>
      <x v="6"/>
    </i>
    <i>
      <x v="57"/>
      <x v="10"/>
      <x v="10"/>
    </i>
    <i>
      <x v="58"/>
      <x v="9"/>
      <x v="9"/>
    </i>
    <i>
      <x v="59"/>
      <x v="7"/>
      <x v="7"/>
    </i>
    <i>
      <x v="60"/>
      <x v="3"/>
      <x v="3"/>
    </i>
    <i>
      <x v="61"/>
      <x v="6"/>
      <x v="6"/>
    </i>
    <i>
      <x v="62"/>
      <x v="6"/>
      <x v="6"/>
    </i>
    <i>
      <x v="63"/>
      <x v="6"/>
      <x v="6"/>
    </i>
    <i>
      <x v="64"/>
      <x v="6"/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UTILITY EX ANTE NET (KWH)" fld="125" baseField="0" baseItem="0"/>
    <dataField name="Sum of UTILITY EX ANTE NET (KW)" fld="126" baseField="0" baseItem="0"/>
    <dataField name="Sum of UTILITY EX ANTE NET (THERMS)" fld="127" baseField="0" baseItem="0"/>
  </dataFields>
  <formats count="197">
    <format dxfId="196">
      <pivotArea field="10" type="button" dataOnly="0" labelOnly="1" outline="0" axis="axisRow" fieldPosition="0"/>
    </format>
    <format dxfId="195">
      <pivotArea field="41" type="button" dataOnly="0" labelOnly="1" outline="0" axis="axisRow" fieldPosition="1"/>
    </format>
    <format dxfId="194">
      <pivotArea field="41" type="button" dataOnly="0" labelOnly="1" outline="0" axis="axisRow" fieldPosition="1"/>
    </format>
    <format dxfId="193">
      <pivotArea outline="0" collapsedLevelsAreSubtotals="1" fieldPosition="0"/>
    </format>
    <format dxfId="192">
      <pivotArea field="-2" type="button" dataOnly="0" labelOnly="1" outline="0" axis="axisCol" fieldPosition="0"/>
    </format>
    <format dxfId="191">
      <pivotArea type="topRight" dataOnly="0" labelOnly="1" outline="0" fieldPosition="0"/>
    </format>
    <format dxfId="19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89">
      <pivotArea field="128" type="button" dataOnly="0" labelOnly="1" outline="0" axis="axisRow" fieldPosition="2"/>
    </format>
    <format dxfId="188">
      <pivotArea dataOnly="0" labelOnly="1" grandRow="1" outline="0" fieldPosition="0"/>
    </format>
    <format dxfId="187">
      <pivotArea dataOnly="0" labelOnly="1" outline="0" fieldPosition="0">
        <references count="3">
          <reference field="10" count="1" selected="0">
            <x v="0"/>
          </reference>
          <reference field="41" count="1" selected="0">
            <x v="8"/>
          </reference>
          <reference field="128" count="1">
            <x v="8"/>
          </reference>
        </references>
      </pivotArea>
    </format>
    <format dxfId="186">
      <pivotArea dataOnly="0" labelOnly="1" outline="0" fieldPosition="0">
        <references count="3">
          <reference field="10" count="1" selected="0">
            <x v="1"/>
          </reference>
          <reference field="41" count="1" selected="0">
            <x v="8"/>
          </reference>
          <reference field="128" count="1">
            <x v="8"/>
          </reference>
        </references>
      </pivotArea>
    </format>
    <format dxfId="185">
      <pivotArea dataOnly="0" labelOnly="1" outline="0" fieldPosition="0">
        <references count="3">
          <reference field="10" count="1" selected="0">
            <x v="2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84">
      <pivotArea dataOnly="0" labelOnly="1" outline="0" fieldPosition="0">
        <references count="3">
          <reference field="10" count="1" selected="0">
            <x v="3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83">
      <pivotArea dataOnly="0" labelOnly="1" outline="0" fieldPosition="0">
        <references count="3">
          <reference field="10" count="1" selected="0">
            <x v="4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82">
      <pivotArea dataOnly="0" labelOnly="1" outline="0" fieldPosition="0">
        <references count="3">
          <reference field="10" count="1" selected="0">
            <x v="5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81">
      <pivotArea dataOnly="0" labelOnly="1" outline="0" fieldPosition="0">
        <references count="3">
          <reference field="10" count="1" selected="0">
            <x v="6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80">
      <pivotArea dataOnly="0" labelOnly="1" outline="0" fieldPosition="0">
        <references count="3">
          <reference field="10" count="1" selected="0">
            <x v="7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79">
      <pivotArea dataOnly="0" labelOnly="1" outline="0" fieldPosition="0">
        <references count="3">
          <reference field="10" count="1" selected="0">
            <x v="8"/>
          </reference>
          <reference field="41" count="1" selected="0">
            <x v="4"/>
          </reference>
          <reference field="128" count="1">
            <x v="4"/>
          </reference>
        </references>
      </pivotArea>
    </format>
    <format dxfId="178">
      <pivotArea dataOnly="0" labelOnly="1" outline="0" fieldPosition="0">
        <references count="3">
          <reference field="10" count="1" selected="0">
            <x v="9"/>
          </reference>
          <reference field="41" count="1" selected="0">
            <x v="4"/>
          </reference>
          <reference field="128" count="1">
            <x v="4"/>
          </reference>
        </references>
      </pivotArea>
    </format>
    <format dxfId="177">
      <pivotArea dataOnly="0" labelOnly="1" outline="0" fieldPosition="0">
        <references count="3">
          <reference field="10" count="1" selected="0">
            <x v="10"/>
          </reference>
          <reference field="41" count="1" selected="0">
            <x v="4"/>
          </reference>
          <reference field="128" count="1">
            <x v="4"/>
          </reference>
        </references>
      </pivotArea>
    </format>
    <format dxfId="176">
      <pivotArea dataOnly="0" labelOnly="1" outline="0" fieldPosition="0">
        <references count="3">
          <reference field="10" count="1" selected="0">
            <x v="11"/>
          </reference>
          <reference field="41" count="1" selected="0">
            <x v="4"/>
          </reference>
          <reference field="128" count="1">
            <x v="4"/>
          </reference>
        </references>
      </pivotArea>
    </format>
    <format dxfId="175">
      <pivotArea dataOnly="0" labelOnly="1" outline="0" fieldPosition="0">
        <references count="3">
          <reference field="10" count="1" selected="0">
            <x v="12"/>
          </reference>
          <reference field="41" count="1" selected="0">
            <x v="9"/>
          </reference>
          <reference field="128" count="1">
            <x v="9"/>
          </reference>
        </references>
      </pivotArea>
    </format>
    <format dxfId="174">
      <pivotArea dataOnly="0" labelOnly="1" outline="0" fieldPosition="0">
        <references count="3">
          <reference field="10" count="1" selected="0">
            <x v="13"/>
          </reference>
          <reference field="41" count="1" selected="0">
            <x v="5"/>
          </reference>
          <reference field="128" count="1">
            <x v="5"/>
          </reference>
        </references>
      </pivotArea>
    </format>
    <format dxfId="173">
      <pivotArea dataOnly="0" labelOnly="1" outline="0" fieldPosition="0">
        <references count="3">
          <reference field="10" count="1" selected="0">
            <x v="14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72">
      <pivotArea dataOnly="0" labelOnly="1" outline="0" fieldPosition="0">
        <references count="3">
          <reference field="10" count="1" selected="0">
            <x v="15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71">
      <pivotArea dataOnly="0" labelOnly="1" outline="0" fieldPosition="0">
        <references count="3">
          <reference field="10" count="1" selected="0">
            <x v="16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70">
      <pivotArea dataOnly="0" labelOnly="1" outline="0" fieldPosition="0">
        <references count="3">
          <reference field="10" count="1" selected="0">
            <x v="17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69">
      <pivotArea dataOnly="0" labelOnly="1" outline="0" fieldPosition="0">
        <references count="3">
          <reference field="10" count="1" selected="0">
            <x v="18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68">
      <pivotArea dataOnly="0" labelOnly="1" outline="0" fieldPosition="0">
        <references count="3">
          <reference field="10" count="1" selected="0">
            <x v="19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67">
      <pivotArea dataOnly="0" labelOnly="1" outline="0" fieldPosition="0">
        <references count="3">
          <reference field="10" count="1" selected="0">
            <x v="20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66">
      <pivotArea dataOnly="0" labelOnly="1" outline="0" fieldPosition="0">
        <references count="3">
          <reference field="10" count="1" selected="0">
            <x v="21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65">
      <pivotArea dataOnly="0" labelOnly="1" outline="0" fieldPosition="0">
        <references count="3">
          <reference field="10" count="1" selected="0">
            <x v="22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64">
      <pivotArea dataOnly="0" labelOnly="1" outline="0" fieldPosition="0">
        <references count="3">
          <reference field="10" count="1" selected="0">
            <x v="23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63">
      <pivotArea dataOnly="0" labelOnly="1" outline="0" fieldPosition="0">
        <references count="3">
          <reference field="10" count="1" selected="0">
            <x v="24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62">
      <pivotArea dataOnly="0" labelOnly="1" outline="0" fieldPosition="0">
        <references count="3">
          <reference field="10" count="1" selected="0">
            <x v="25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61">
      <pivotArea dataOnly="0" labelOnly="1" outline="0" fieldPosition="0">
        <references count="3">
          <reference field="10" count="1" selected="0">
            <x v="26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60">
      <pivotArea dataOnly="0" labelOnly="1" outline="0" fieldPosition="0">
        <references count="3">
          <reference field="10" count="1" selected="0">
            <x v="27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59">
      <pivotArea dataOnly="0" labelOnly="1" outline="0" fieldPosition="0">
        <references count="3">
          <reference field="10" count="1" selected="0">
            <x v="28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58">
      <pivotArea dataOnly="0" labelOnly="1" outline="0" fieldPosition="0">
        <references count="3">
          <reference field="10" count="1" selected="0">
            <x v="29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57">
      <pivotArea dataOnly="0" labelOnly="1" outline="0" fieldPosition="0">
        <references count="3">
          <reference field="10" count="1" selected="0">
            <x v="30"/>
          </reference>
          <reference field="41" count="1" selected="0">
            <x v="4"/>
          </reference>
          <reference field="128" count="1">
            <x v="4"/>
          </reference>
        </references>
      </pivotArea>
    </format>
    <format dxfId="156">
      <pivotArea dataOnly="0" labelOnly="1" outline="0" fieldPosition="0">
        <references count="3">
          <reference field="10" count="1" selected="0">
            <x v="31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55">
      <pivotArea dataOnly="0" labelOnly="1" outline="0" fieldPosition="0">
        <references count="3">
          <reference field="10" count="1" selected="0">
            <x v="32"/>
          </reference>
          <reference field="41" count="1" selected="0">
            <x v="8"/>
          </reference>
          <reference field="128" count="1">
            <x v="8"/>
          </reference>
        </references>
      </pivotArea>
    </format>
    <format dxfId="154">
      <pivotArea dataOnly="0" labelOnly="1" outline="0" fieldPosition="0">
        <references count="3">
          <reference field="10" count="1" selected="0">
            <x v="33"/>
          </reference>
          <reference field="41" count="1" selected="0">
            <x v="0"/>
          </reference>
          <reference field="128" count="1">
            <x v="0"/>
          </reference>
        </references>
      </pivotArea>
    </format>
    <format dxfId="153">
      <pivotArea dataOnly="0" labelOnly="1" outline="0" fieldPosition="0">
        <references count="3">
          <reference field="10" count="1" selected="0">
            <x v="34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152">
      <pivotArea dataOnly="0" labelOnly="1" outline="0" fieldPosition="0">
        <references count="3">
          <reference field="10" count="1" selected="0">
            <x v="35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151">
      <pivotArea dataOnly="0" labelOnly="1" outline="0" fieldPosition="0">
        <references count="3">
          <reference field="10" count="1" selected="0">
            <x v="36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150">
      <pivotArea dataOnly="0" labelOnly="1" outline="0" fieldPosition="0">
        <references count="3">
          <reference field="10" count="1" selected="0">
            <x v="37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149">
      <pivotArea dataOnly="0" labelOnly="1" outline="0" fieldPosition="0">
        <references count="3">
          <reference field="10" count="1" selected="0">
            <x v="38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148">
      <pivotArea dataOnly="0" labelOnly="1" outline="0" fieldPosition="0">
        <references count="3">
          <reference field="10" count="1" selected="0">
            <x v="39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147">
      <pivotArea dataOnly="0" labelOnly="1" outline="0" fieldPosition="0">
        <references count="3">
          <reference field="10" count="1" selected="0">
            <x v="40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146">
      <pivotArea dataOnly="0" labelOnly="1" outline="0" fieldPosition="0">
        <references count="3">
          <reference field="10" count="1" selected="0">
            <x v="41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145">
      <pivotArea dataOnly="0" labelOnly="1" outline="0" fieldPosition="0">
        <references count="3">
          <reference field="10" count="1" selected="0">
            <x v="42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144">
      <pivotArea dataOnly="0" labelOnly="1" outline="0" fieldPosition="0">
        <references count="3">
          <reference field="10" count="1" selected="0">
            <x v="43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143">
      <pivotArea dataOnly="0" labelOnly="1" outline="0" fieldPosition="0">
        <references count="3">
          <reference field="10" count="1" selected="0">
            <x v="44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142">
      <pivotArea dataOnly="0" labelOnly="1" outline="0" fieldPosition="0">
        <references count="3">
          <reference field="10" count="1" selected="0">
            <x v="45"/>
          </reference>
          <reference field="41" count="1" selected="0">
            <x v="9"/>
          </reference>
          <reference field="128" count="1">
            <x v="9"/>
          </reference>
        </references>
      </pivotArea>
    </format>
    <format dxfId="141">
      <pivotArea dataOnly="0" labelOnly="1" outline="0" fieldPosition="0">
        <references count="3">
          <reference field="10" count="1" selected="0">
            <x v="46"/>
          </reference>
          <reference field="41" count="1" selected="0">
            <x v="1"/>
          </reference>
          <reference field="128" count="1">
            <x v="1"/>
          </reference>
        </references>
      </pivotArea>
    </format>
    <format dxfId="140">
      <pivotArea dataOnly="0" labelOnly="1" outline="0" fieldPosition="0">
        <references count="3">
          <reference field="10" count="1" selected="0">
            <x v="47"/>
          </reference>
          <reference field="41" count="1" selected="0">
            <x v="1"/>
          </reference>
          <reference field="128" count="1">
            <x v="1"/>
          </reference>
        </references>
      </pivotArea>
    </format>
    <format dxfId="139">
      <pivotArea dataOnly="0" labelOnly="1" outline="0" fieldPosition="0">
        <references count="3">
          <reference field="10" count="1" selected="0">
            <x v="48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138">
      <pivotArea dataOnly="0" labelOnly="1" outline="0" fieldPosition="0">
        <references count="3">
          <reference field="10" count="1" selected="0">
            <x v="49"/>
          </reference>
          <reference field="41" count="1" selected="0">
            <x v="3"/>
          </reference>
          <reference field="128" count="1">
            <x v="3"/>
          </reference>
        </references>
      </pivotArea>
    </format>
    <format dxfId="137">
      <pivotArea dataOnly="0" labelOnly="1" outline="0" fieldPosition="0">
        <references count="3">
          <reference field="10" count="1" selected="0">
            <x v="50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136">
      <pivotArea dataOnly="0" labelOnly="1" outline="0" fieldPosition="0">
        <references count="3">
          <reference field="10" count="1" selected="0">
            <x v="51"/>
          </reference>
          <reference field="41" count="1" selected="0">
            <x v="6"/>
          </reference>
          <reference field="128" count="1">
            <x v="6"/>
          </reference>
        </references>
      </pivotArea>
    </format>
    <format dxfId="135">
      <pivotArea dataOnly="0" labelOnly="1" outline="0" fieldPosition="0">
        <references count="3">
          <reference field="10" count="1" selected="0">
            <x v="52"/>
          </reference>
          <reference field="41" count="1" selected="0">
            <x v="8"/>
          </reference>
          <reference field="128" count="1">
            <x v="8"/>
          </reference>
        </references>
      </pivotArea>
    </format>
    <format dxfId="134">
      <pivotArea dataOnly="0" labelOnly="1" outline="0" fieldPosition="0">
        <references count="3">
          <reference field="10" count="1" selected="0">
            <x v="53"/>
          </reference>
          <reference field="41" count="1" selected="0">
            <x v="1"/>
          </reference>
          <reference field="128" count="1">
            <x v="1"/>
          </reference>
        </references>
      </pivotArea>
    </format>
    <format dxfId="133">
      <pivotArea dataOnly="0" labelOnly="1" outline="0" fieldPosition="0">
        <references count="3">
          <reference field="10" count="1" selected="0">
            <x v="54"/>
          </reference>
          <reference field="41" count="1" selected="0">
            <x v="1"/>
          </reference>
          <reference field="128" count="1">
            <x v="1"/>
          </reference>
        </references>
      </pivotArea>
    </format>
    <format dxfId="132">
      <pivotArea dataOnly="0" labelOnly="1" outline="0" fieldPosition="0">
        <references count="3">
          <reference field="10" count="1" selected="0">
            <x v="55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31">
      <pivotArea dataOnly="0" labelOnly="1" outline="0" fieldPosition="0">
        <references count="3">
          <reference field="10" count="1" selected="0">
            <x v="56"/>
          </reference>
          <reference field="41" count="1" selected="0">
            <x v="6"/>
          </reference>
          <reference field="128" count="1">
            <x v="6"/>
          </reference>
        </references>
      </pivotArea>
    </format>
    <format dxfId="130">
      <pivotArea dataOnly="0" labelOnly="1" outline="0" fieldPosition="0">
        <references count="3">
          <reference field="10" count="1" selected="0">
            <x v="57"/>
          </reference>
          <reference field="41" count="1" selected="0">
            <x v="10"/>
          </reference>
          <reference field="128" count="1">
            <x v="10"/>
          </reference>
        </references>
      </pivotArea>
    </format>
    <format dxfId="129">
      <pivotArea dataOnly="0" labelOnly="1" outline="0" fieldPosition="0">
        <references count="3">
          <reference field="10" count="1" selected="0">
            <x v="58"/>
          </reference>
          <reference field="41" count="1" selected="0">
            <x v="9"/>
          </reference>
          <reference field="128" count="1">
            <x v="9"/>
          </reference>
        </references>
      </pivotArea>
    </format>
    <format dxfId="128">
      <pivotArea dataOnly="0" labelOnly="1" outline="0" fieldPosition="0">
        <references count="3">
          <reference field="10" count="1" selected="0">
            <x v="59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127">
      <pivotArea dataOnly="0" labelOnly="1" outline="0" fieldPosition="0">
        <references count="3">
          <reference field="10" count="1" selected="0">
            <x v="60"/>
          </reference>
          <reference field="41" count="1" selected="0">
            <x v="3"/>
          </reference>
          <reference field="128" count="1">
            <x v="3"/>
          </reference>
        </references>
      </pivotArea>
    </format>
    <format dxfId="126">
      <pivotArea dataOnly="0" labelOnly="1" outline="0" fieldPosition="0">
        <references count="3">
          <reference field="10" count="1" selected="0">
            <x v="61"/>
          </reference>
          <reference field="41" count="1" selected="0">
            <x v="6"/>
          </reference>
          <reference field="128" count="1">
            <x v="6"/>
          </reference>
        </references>
      </pivotArea>
    </format>
    <format dxfId="125">
      <pivotArea dataOnly="0" labelOnly="1" outline="0" fieldPosition="0">
        <references count="3">
          <reference field="10" count="1" selected="0">
            <x v="62"/>
          </reference>
          <reference field="41" count="1" selected="0">
            <x v="6"/>
          </reference>
          <reference field="128" count="1">
            <x v="6"/>
          </reference>
        </references>
      </pivotArea>
    </format>
    <format dxfId="124">
      <pivotArea dataOnly="0" labelOnly="1" outline="0" fieldPosition="0">
        <references count="3">
          <reference field="10" count="1" selected="0">
            <x v="63"/>
          </reference>
          <reference field="41" count="1" selected="0">
            <x v="6"/>
          </reference>
          <reference field="128" count="1">
            <x v="6"/>
          </reference>
        </references>
      </pivotArea>
    </format>
    <format dxfId="123">
      <pivotArea dataOnly="0" labelOnly="1" outline="0" fieldPosition="0">
        <references count="3">
          <reference field="10" count="1" selected="0">
            <x v="64"/>
          </reference>
          <reference field="41" count="1" selected="0">
            <x v="6"/>
          </reference>
          <reference field="128" count="1">
            <x v="6"/>
          </reference>
        </references>
      </pivotArea>
    </format>
    <format dxfId="12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21">
      <pivotArea outline="0" collapsedLevelsAreSubtotals="1" fieldPosition="0">
        <references count="3">
          <reference field="10" count="0" selected="0"/>
          <reference field="41" count="0" selected="0"/>
          <reference field="128" count="0" selected="0"/>
        </references>
      </pivotArea>
    </format>
    <format dxfId="120">
      <pivotArea dataOnly="0" labelOnly="1" outline="0" fieldPosition="0">
        <references count="1">
          <reference field="10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19">
      <pivotArea dataOnly="0" labelOnly="1" outline="0" fieldPosition="0">
        <references count="1">
          <reference field="10" count="15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</reference>
        </references>
      </pivotArea>
    </format>
    <format dxfId="118">
      <pivotArea dataOnly="0" labelOnly="1" outline="0" fieldPosition="0">
        <references count="2">
          <reference field="10" count="1" selected="0">
            <x v="0"/>
          </reference>
          <reference field="41" count="1">
            <x v="8"/>
          </reference>
        </references>
      </pivotArea>
    </format>
    <format dxfId="117">
      <pivotArea dataOnly="0" labelOnly="1" outline="0" fieldPosition="0">
        <references count="2">
          <reference field="10" count="1" selected="0">
            <x v="2"/>
          </reference>
          <reference field="41" count="1">
            <x v="7"/>
          </reference>
        </references>
      </pivotArea>
    </format>
    <format dxfId="116">
      <pivotArea dataOnly="0" labelOnly="1" outline="0" fieldPosition="0">
        <references count="2">
          <reference field="10" count="1" selected="0">
            <x v="8"/>
          </reference>
          <reference field="41" count="1">
            <x v="4"/>
          </reference>
        </references>
      </pivotArea>
    </format>
    <format dxfId="115">
      <pivotArea dataOnly="0" labelOnly="1" outline="0" fieldPosition="0">
        <references count="2">
          <reference field="10" count="1" selected="0">
            <x v="12"/>
          </reference>
          <reference field="41" count="1">
            <x v="9"/>
          </reference>
        </references>
      </pivotArea>
    </format>
    <format dxfId="114">
      <pivotArea dataOnly="0" labelOnly="1" outline="0" fieldPosition="0">
        <references count="2">
          <reference field="10" count="1" selected="0">
            <x v="13"/>
          </reference>
          <reference field="41" count="1">
            <x v="5"/>
          </reference>
        </references>
      </pivotArea>
    </format>
    <format dxfId="113">
      <pivotArea dataOnly="0" labelOnly="1" outline="0" fieldPosition="0">
        <references count="2">
          <reference field="10" count="1" selected="0">
            <x v="14"/>
          </reference>
          <reference field="41" count="1">
            <x v="7"/>
          </reference>
        </references>
      </pivotArea>
    </format>
    <format dxfId="112">
      <pivotArea dataOnly="0" labelOnly="1" outline="0" fieldPosition="0">
        <references count="2">
          <reference field="10" count="1" selected="0">
            <x v="30"/>
          </reference>
          <reference field="41" count="1">
            <x v="4"/>
          </reference>
        </references>
      </pivotArea>
    </format>
    <format dxfId="111">
      <pivotArea dataOnly="0" labelOnly="1" outline="0" fieldPosition="0">
        <references count="2">
          <reference field="10" count="1" selected="0">
            <x v="31"/>
          </reference>
          <reference field="41" count="1">
            <x v="7"/>
          </reference>
        </references>
      </pivotArea>
    </format>
    <format dxfId="110">
      <pivotArea dataOnly="0" labelOnly="1" outline="0" fieldPosition="0">
        <references count="2">
          <reference field="10" count="1" selected="0">
            <x v="32"/>
          </reference>
          <reference field="41" count="1">
            <x v="8"/>
          </reference>
        </references>
      </pivotArea>
    </format>
    <format dxfId="109">
      <pivotArea dataOnly="0" labelOnly="1" outline="0" fieldPosition="0">
        <references count="2">
          <reference field="10" count="1" selected="0">
            <x v="33"/>
          </reference>
          <reference field="41" count="1">
            <x v="0"/>
          </reference>
        </references>
      </pivotArea>
    </format>
    <format dxfId="108">
      <pivotArea dataOnly="0" labelOnly="1" outline="0" fieldPosition="0">
        <references count="2">
          <reference field="10" count="1" selected="0">
            <x v="34"/>
          </reference>
          <reference field="41" count="1">
            <x v="2"/>
          </reference>
        </references>
      </pivotArea>
    </format>
    <format dxfId="107">
      <pivotArea dataOnly="0" labelOnly="1" outline="0" fieldPosition="0">
        <references count="2">
          <reference field="10" count="1" selected="0">
            <x v="45"/>
          </reference>
          <reference field="41" count="1">
            <x v="9"/>
          </reference>
        </references>
      </pivotArea>
    </format>
    <format dxfId="106">
      <pivotArea dataOnly="0" labelOnly="1" outline="0" fieldPosition="0">
        <references count="2">
          <reference field="10" count="1" selected="0">
            <x v="46"/>
          </reference>
          <reference field="41" count="1">
            <x v="1"/>
          </reference>
        </references>
      </pivotArea>
    </format>
    <format dxfId="105">
      <pivotArea dataOnly="0" labelOnly="1" outline="0" fieldPosition="0">
        <references count="2">
          <reference field="10" count="1" selected="0">
            <x v="48"/>
          </reference>
          <reference field="41" count="1">
            <x v="2"/>
          </reference>
        </references>
      </pivotArea>
    </format>
    <format dxfId="104">
      <pivotArea dataOnly="0" labelOnly="1" outline="0" fieldPosition="0">
        <references count="2">
          <reference field="10" count="1" selected="0">
            <x v="49"/>
          </reference>
          <reference field="41" count="1">
            <x v="3"/>
          </reference>
        </references>
      </pivotArea>
    </format>
    <format dxfId="103">
      <pivotArea dataOnly="0" labelOnly="1" outline="0" fieldPosition="0">
        <references count="2">
          <reference field="10" count="1" selected="0">
            <x v="50"/>
          </reference>
          <reference field="41" count="1">
            <x v="2"/>
          </reference>
        </references>
      </pivotArea>
    </format>
    <format dxfId="102">
      <pivotArea dataOnly="0" labelOnly="1" outline="0" fieldPosition="0">
        <references count="2">
          <reference field="10" count="1" selected="0">
            <x v="51"/>
          </reference>
          <reference field="41" count="1">
            <x v="6"/>
          </reference>
        </references>
      </pivotArea>
    </format>
    <format dxfId="101">
      <pivotArea dataOnly="0" labelOnly="1" outline="0" fieldPosition="0">
        <references count="2">
          <reference field="10" count="1" selected="0">
            <x v="52"/>
          </reference>
          <reference field="41" count="1">
            <x v="8"/>
          </reference>
        </references>
      </pivotArea>
    </format>
    <format dxfId="100">
      <pivotArea dataOnly="0" labelOnly="1" outline="0" fieldPosition="0">
        <references count="2">
          <reference field="10" count="1" selected="0">
            <x v="53"/>
          </reference>
          <reference field="41" count="1">
            <x v="1"/>
          </reference>
        </references>
      </pivotArea>
    </format>
    <format dxfId="99">
      <pivotArea dataOnly="0" labelOnly="1" outline="0" fieldPosition="0">
        <references count="2">
          <reference field="10" count="1" selected="0">
            <x v="55"/>
          </reference>
          <reference field="41" count="1">
            <x v="7"/>
          </reference>
        </references>
      </pivotArea>
    </format>
    <format dxfId="98">
      <pivotArea dataOnly="0" labelOnly="1" outline="0" fieldPosition="0">
        <references count="2">
          <reference field="10" count="1" selected="0">
            <x v="56"/>
          </reference>
          <reference field="41" count="1">
            <x v="6"/>
          </reference>
        </references>
      </pivotArea>
    </format>
    <format dxfId="97">
      <pivotArea dataOnly="0" labelOnly="1" outline="0" fieldPosition="0">
        <references count="2">
          <reference field="10" count="1" selected="0">
            <x v="57"/>
          </reference>
          <reference field="41" count="1">
            <x v="10"/>
          </reference>
        </references>
      </pivotArea>
    </format>
    <format dxfId="96">
      <pivotArea dataOnly="0" labelOnly="1" outline="0" fieldPosition="0">
        <references count="2">
          <reference field="10" count="1" selected="0">
            <x v="58"/>
          </reference>
          <reference field="41" count="1">
            <x v="9"/>
          </reference>
        </references>
      </pivotArea>
    </format>
    <format dxfId="95">
      <pivotArea dataOnly="0" labelOnly="1" outline="0" fieldPosition="0">
        <references count="2">
          <reference field="10" count="1" selected="0">
            <x v="59"/>
          </reference>
          <reference field="41" count="1">
            <x v="7"/>
          </reference>
        </references>
      </pivotArea>
    </format>
    <format dxfId="94">
      <pivotArea outline="0" collapsedLevelsAreSubtotals="1" fieldPosition="0">
        <references count="3">
          <reference field="10" count="0" selected="0"/>
          <reference field="41" count="0" selected="0"/>
          <reference field="128" count="0" selected="0"/>
        </references>
      </pivotArea>
    </format>
    <format dxfId="93">
      <pivotArea outline="0" collapsedLevelsAreSubtotals="1" fieldPosition="0">
        <references count="3">
          <reference field="10" count="0" selected="0"/>
          <reference field="41" count="0" selected="0"/>
          <reference field="128" count="0" selected="0"/>
        </references>
      </pivotArea>
    </format>
    <format dxfId="92">
      <pivotArea dataOnly="0" labelOnly="1" outline="0" fieldPosition="0">
        <references count="1">
          <reference field="10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91">
      <pivotArea dataOnly="0" labelOnly="1" outline="0" fieldPosition="0">
        <references count="1">
          <reference field="10" count="15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</reference>
        </references>
      </pivotArea>
    </format>
    <format dxfId="90">
      <pivotArea dataOnly="0" labelOnly="1" outline="0" fieldPosition="0">
        <references count="2">
          <reference field="10" count="1" selected="0">
            <x v="0"/>
          </reference>
          <reference field="41" count="1">
            <x v="8"/>
          </reference>
        </references>
      </pivotArea>
    </format>
    <format dxfId="89">
      <pivotArea dataOnly="0" labelOnly="1" outline="0" fieldPosition="0">
        <references count="2">
          <reference field="10" count="1" selected="0">
            <x v="2"/>
          </reference>
          <reference field="41" count="1">
            <x v="7"/>
          </reference>
        </references>
      </pivotArea>
    </format>
    <format dxfId="88">
      <pivotArea dataOnly="0" labelOnly="1" outline="0" fieldPosition="0">
        <references count="2">
          <reference field="10" count="1" selected="0">
            <x v="8"/>
          </reference>
          <reference field="41" count="1">
            <x v="4"/>
          </reference>
        </references>
      </pivotArea>
    </format>
    <format dxfId="87">
      <pivotArea dataOnly="0" labelOnly="1" outline="0" fieldPosition="0">
        <references count="2">
          <reference field="10" count="1" selected="0">
            <x v="12"/>
          </reference>
          <reference field="41" count="1">
            <x v="9"/>
          </reference>
        </references>
      </pivotArea>
    </format>
    <format dxfId="86">
      <pivotArea dataOnly="0" labelOnly="1" outline="0" fieldPosition="0">
        <references count="2">
          <reference field="10" count="1" selected="0">
            <x v="13"/>
          </reference>
          <reference field="41" count="1">
            <x v="5"/>
          </reference>
        </references>
      </pivotArea>
    </format>
    <format dxfId="85">
      <pivotArea dataOnly="0" labelOnly="1" outline="0" fieldPosition="0">
        <references count="2">
          <reference field="10" count="1" selected="0">
            <x v="14"/>
          </reference>
          <reference field="41" count="1">
            <x v="7"/>
          </reference>
        </references>
      </pivotArea>
    </format>
    <format dxfId="84">
      <pivotArea dataOnly="0" labelOnly="1" outline="0" fieldPosition="0">
        <references count="2">
          <reference field="10" count="1" selected="0">
            <x v="30"/>
          </reference>
          <reference field="41" count="1">
            <x v="4"/>
          </reference>
        </references>
      </pivotArea>
    </format>
    <format dxfId="83">
      <pivotArea dataOnly="0" labelOnly="1" outline="0" fieldPosition="0">
        <references count="2">
          <reference field="10" count="1" selected="0">
            <x v="31"/>
          </reference>
          <reference field="41" count="1">
            <x v="7"/>
          </reference>
        </references>
      </pivotArea>
    </format>
    <format dxfId="82">
      <pivotArea dataOnly="0" labelOnly="1" outline="0" fieldPosition="0">
        <references count="2">
          <reference field="10" count="1" selected="0">
            <x v="32"/>
          </reference>
          <reference field="41" count="1">
            <x v="8"/>
          </reference>
        </references>
      </pivotArea>
    </format>
    <format dxfId="81">
      <pivotArea dataOnly="0" labelOnly="1" outline="0" fieldPosition="0">
        <references count="2">
          <reference field="10" count="1" selected="0">
            <x v="33"/>
          </reference>
          <reference field="41" count="1">
            <x v="0"/>
          </reference>
        </references>
      </pivotArea>
    </format>
    <format dxfId="80">
      <pivotArea dataOnly="0" labelOnly="1" outline="0" fieldPosition="0">
        <references count="2">
          <reference field="10" count="1" selected="0">
            <x v="34"/>
          </reference>
          <reference field="41" count="1">
            <x v="2"/>
          </reference>
        </references>
      </pivotArea>
    </format>
    <format dxfId="79">
      <pivotArea dataOnly="0" labelOnly="1" outline="0" fieldPosition="0">
        <references count="2">
          <reference field="10" count="1" selected="0">
            <x v="45"/>
          </reference>
          <reference field="41" count="1">
            <x v="9"/>
          </reference>
        </references>
      </pivotArea>
    </format>
    <format dxfId="78">
      <pivotArea dataOnly="0" labelOnly="1" outline="0" fieldPosition="0">
        <references count="2">
          <reference field="10" count="1" selected="0">
            <x v="46"/>
          </reference>
          <reference field="41" count="1">
            <x v="1"/>
          </reference>
        </references>
      </pivotArea>
    </format>
    <format dxfId="77">
      <pivotArea dataOnly="0" labelOnly="1" outline="0" fieldPosition="0">
        <references count="2">
          <reference field="10" count="1" selected="0">
            <x v="48"/>
          </reference>
          <reference field="41" count="1">
            <x v="2"/>
          </reference>
        </references>
      </pivotArea>
    </format>
    <format dxfId="76">
      <pivotArea dataOnly="0" labelOnly="1" outline="0" fieldPosition="0">
        <references count="2">
          <reference field="10" count="1" selected="0">
            <x v="49"/>
          </reference>
          <reference field="41" count="1">
            <x v="3"/>
          </reference>
        </references>
      </pivotArea>
    </format>
    <format dxfId="75">
      <pivotArea dataOnly="0" labelOnly="1" outline="0" fieldPosition="0">
        <references count="2">
          <reference field="10" count="1" selected="0">
            <x v="50"/>
          </reference>
          <reference field="41" count="1">
            <x v="2"/>
          </reference>
        </references>
      </pivotArea>
    </format>
    <format dxfId="74">
      <pivotArea dataOnly="0" labelOnly="1" outline="0" fieldPosition="0">
        <references count="2">
          <reference field="10" count="1" selected="0">
            <x v="51"/>
          </reference>
          <reference field="41" count="1">
            <x v="6"/>
          </reference>
        </references>
      </pivotArea>
    </format>
    <format dxfId="73">
      <pivotArea dataOnly="0" labelOnly="1" outline="0" fieldPosition="0">
        <references count="2">
          <reference field="10" count="1" selected="0">
            <x v="52"/>
          </reference>
          <reference field="41" count="1">
            <x v="8"/>
          </reference>
        </references>
      </pivotArea>
    </format>
    <format dxfId="72">
      <pivotArea dataOnly="0" labelOnly="1" outline="0" fieldPosition="0">
        <references count="2">
          <reference field="10" count="1" selected="0">
            <x v="53"/>
          </reference>
          <reference field="41" count="1">
            <x v="1"/>
          </reference>
        </references>
      </pivotArea>
    </format>
    <format dxfId="71">
      <pivotArea dataOnly="0" labelOnly="1" outline="0" fieldPosition="0">
        <references count="2">
          <reference field="10" count="1" selected="0">
            <x v="55"/>
          </reference>
          <reference field="41" count="1">
            <x v="7"/>
          </reference>
        </references>
      </pivotArea>
    </format>
    <format dxfId="70">
      <pivotArea dataOnly="0" labelOnly="1" outline="0" fieldPosition="0">
        <references count="2">
          <reference field="10" count="1" selected="0">
            <x v="56"/>
          </reference>
          <reference field="41" count="1">
            <x v="6"/>
          </reference>
        </references>
      </pivotArea>
    </format>
    <format dxfId="69">
      <pivotArea dataOnly="0" labelOnly="1" outline="0" fieldPosition="0">
        <references count="2">
          <reference field="10" count="1" selected="0">
            <x v="57"/>
          </reference>
          <reference field="41" count="1">
            <x v="10"/>
          </reference>
        </references>
      </pivotArea>
    </format>
    <format dxfId="68">
      <pivotArea dataOnly="0" labelOnly="1" outline="0" fieldPosition="0">
        <references count="2">
          <reference field="10" count="1" selected="0">
            <x v="58"/>
          </reference>
          <reference field="41" count="1">
            <x v="9"/>
          </reference>
        </references>
      </pivotArea>
    </format>
    <format dxfId="67">
      <pivotArea dataOnly="0" labelOnly="1" outline="0" fieldPosition="0">
        <references count="2">
          <reference field="10" count="1" selected="0">
            <x v="59"/>
          </reference>
          <reference field="41" count="1">
            <x v="7"/>
          </reference>
        </references>
      </pivotArea>
    </format>
    <format dxfId="66">
      <pivotArea dataOnly="0" labelOnly="1" outline="0" fieldPosition="0">
        <references count="2">
          <reference field="10" count="1" selected="0">
            <x v="60"/>
          </reference>
          <reference field="41" count="1">
            <x v="3"/>
          </reference>
        </references>
      </pivotArea>
    </format>
    <format dxfId="65">
      <pivotArea dataOnly="0" labelOnly="1" outline="0" fieldPosition="0">
        <references count="2">
          <reference field="10" count="1" selected="0">
            <x v="61"/>
          </reference>
          <reference field="41" count="1">
            <x v="6"/>
          </reference>
        </references>
      </pivotArea>
    </format>
    <format dxfId="64">
      <pivotArea dataOnly="0" labelOnly="1" outline="0" fieldPosition="0">
        <references count="3">
          <reference field="10" count="1" selected="0">
            <x v="0"/>
          </reference>
          <reference field="41" count="1" selected="0">
            <x v="8"/>
          </reference>
          <reference field="128" count="1">
            <x v="8"/>
          </reference>
        </references>
      </pivotArea>
    </format>
    <format dxfId="63">
      <pivotArea dataOnly="0" labelOnly="1" outline="0" fieldPosition="0">
        <references count="3">
          <reference field="10" count="1" selected="0">
            <x v="1"/>
          </reference>
          <reference field="41" count="1" selected="0">
            <x v="8"/>
          </reference>
          <reference field="128" count="1">
            <x v="8"/>
          </reference>
        </references>
      </pivotArea>
    </format>
    <format dxfId="62">
      <pivotArea dataOnly="0" labelOnly="1" outline="0" fieldPosition="0">
        <references count="3">
          <reference field="10" count="1" selected="0">
            <x v="2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61">
      <pivotArea dataOnly="0" labelOnly="1" outline="0" fieldPosition="0">
        <references count="3">
          <reference field="10" count="1" selected="0">
            <x v="3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60">
      <pivotArea dataOnly="0" labelOnly="1" outline="0" fieldPosition="0">
        <references count="3">
          <reference field="10" count="1" selected="0">
            <x v="4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59">
      <pivotArea dataOnly="0" labelOnly="1" outline="0" fieldPosition="0">
        <references count="3">
          <reference field="10" count="1" selected="0">
            <x v="5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58">
      <pivotArea dataOnly="0" labelOnly="1" outline="0" fieldPosition="0">
        <references count="3">
          <reference field="10" count="1" selected="0">
            <x v="6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57">
      <pivotArea dataOnly="0" labelOnly="1" outline="0" fieldPosition="0">
        <references count="3">
          <reference field="10" count="1" selected="0">
            <x v="7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56">
      <pivotArea dataOnly="0" labelOnly="1" outline="0" fieldPosition="0">
        <references count="3">
          <reference field="10" count="1" selected="0">
            <x v="8"/>
          </reference>
          <reference field="41" count="1" selected="0">
            <x v="4"/>
          </reference>
          <reference field="128" count="1">
            <x v="4"/>
          </reference>
        </references>
      </pivotArea>
    </format>
    <format dxfId="55">
      <pivotArea dataOnly="0" labelOnly="1" outline="0" fieldPosition="0">
        <references count="3">
          <reference field="10" count="1" selected="0">
            <x v="9"/>
          </reference>
          <reference field="41" count="1" selected="0">
            <x v="4"/>
          </reference>
          <reference field="128" count="1">
            <x v="4"/>
          </reference>
        </references>
      </pivotArea>
    </format>
    <format dxfId="54">
      <pivotArea dataOnly="0" labelOnly="1" outline="0" fieldPosition="0">
        <references count="3">
          <reference field="10" count="1" selected="0">
            <x v="10"/>
          </reference>
          <reference field="41" count="1" selected="0">
            <x v="4"/>
          </reference>
          <reference field="128" count="1">
            <x v="4"/>
          </reference>
        </references>
      </pivotArea>
    </format>
    <format dxfId="53">
      <pivotArea dataOnly="0" labelOnly="1" outline="0" fieldPosition="0">
        <references count="3">
          <reference field="10" count="1" selected="0">
            <x v="11"/>
          </reference>
          <reference field="41" count="1" selected="0">
            <x v="4"/>
          </reference>
          <reference field="128" count="1">
            <x v="4"/>
          </reference>
        </references>
      </pivotArea>
    </format>
    <format dxfId="52">
      <pivotArea dataOnly="0" labelOnly="1" outline="0" fieldPosition="0">
        <references count="3">
          <reference field="10" count="1" selected="0">
            <x v="12"/>
          </reference>
          <reference field="41" count="1" selected="0">
            <x v="9"/>
          </reference>
          <reference field="128" count="1">
            <x v="9"/>
          </reference>
        </references>
      </pivotArea>
    </format>
    <format dxfId="51">
      <pivotArea dataOnly="0" labelOnly="1" outline="0" fieldPosition="0">
        <references count="3">
          <reference field="10" count="1" selected="0">
            <x v="13"/>
          </reference>
          <reference field="41" count="1" selected="0">
            <x v="5"/>
          </reference>
          <reference field="128" count="1">
            <x v="5"/>
          </reference>
        </references>
      </pivotArea>
    </format>
    <format dxfId="50">
      <pivotArea dataOnly="0" labelOnly="1" outline="0" fieldPosition="0">
        <references count="3">
          <reference field="10" count="1" selected="0">
            <x v="14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49">
      <pivotArea dataOnly="0" labelOnly="1" outline="0" fieldPosition="0">
        <references count="3">
          <reference field="10" count="1" selected="0">
            <x v="15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48">
      <pivotArea dataOnly="0" labelOnly="1" outline="0" fieldPosition="0">
        <references count="3">
          <reference field="10" count="1" selected="0">
            <x v="16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47">
      <pivotArea dataOnly="0" labelOnly="1" outline="0" fieldPosition="0">
        <references count="3">
          <reference field="10" count="1" selected="0">
            <x v="17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46">
      <pivotArea dataOnly="0" labelOnly="1" outline="0" fieldPosition="0">
        <references count="3">
          <reference field="10" count="1" selected="0">
            <x v="18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45">
      <pivotArea dataOnly="0" labelOnly="1" outline="0" fieldPosition="0">
        <references count="3">
          <reference field="10" count="1" selected="0">
            <x v="19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44">
      <pivotArea dataOnly="0" labelOnly="1" outline="0" fieldPosition="0">
        <references count="3">
          <reference field="10" count="1" selected="0">
            <x v="20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43">
      <pivotArea dataOnly="0" labelOnly="1" outline="0" fieldPosition="0">
        <references count="3">
          <reference field="10" count="1" selected="0">
            <x v="21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42">
      <pivotArea dataOnly="0" labelOnly="1" outline="0" fieldPosition="0">
        <references count="3">
          <reference field="10" count="1" selected="0">
            <x v="22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41">
      <pivotArea dataOnly="0" labelOnly="1" outline="0" fieldPosition="0">
        <references count="3">
          <reference field="10" count="1" selected="0">
            <x v="23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40">
      <pivotArea dataOnly="0" labelOnly="1" outline="0" fieldPosition="0">
        <references count="3">
          <reference field="10" count="1" selected="0">
            <x v="24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39">
      <pivotArea dataOnly="0" labelOnly="1" outline="0" fieldPosition="0">
        <references count="3">
          <reference field="10" count="1" selected="0">
            <x v="25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38">
      <pivotArea dataOnly="0" labelOnly="1" outline="0" fieldPosition="0">
        <references count="3">
          <reference field="10" count="1" selected="0">
            <x v="26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37">
      <pivotArea dataOnly="0" labelOnly="1" outline="0" fieldPosition="0">
        <references count="3">
          <reference field="10" count="1" selected="0">
            <x v="27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36">
      <pivotArea dataOnly="0" labelOnly="1" outline="0" fieldPosition="0">
        <references count="3">
          <reference field="10" count="1" selected="0">
            <x v="28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35">
      <pivotArea dataOnly="0" labelOnly="1" outline="0" fieldPosition="0">
        <references count="3">
          <reference field="10" count="1" selected="0">
            <x v="29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34">
      <pivotArea dataOnly="0" labelOnly="1" outline="0" fieldPosition="0">
        <references count="3">
          <reference field="10" count="1" selected="0">
            <x v="30"/>
          </reference>
          <reference field="41" count="1" selected="0">
            <x v="4"/>
          </reference>
          <reference field="128" count="1">
            <x v="4"/>
          </reference>
        </references>
      </pivotArea>
    </format>
    <format dxfId="33">
      <pivotArea dataOnly="0" labelOnly="1" outline="0" fieldPosition="0">
        <references count="3">
          <reference field="10" count="1" selected="0">
            <x v="31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32">
      <pivotArea dataOnly="0" labelOnly="1" outline="0" fieldPosition="0">
        <references count="3">
          <reference field="10" count="1" selected="0">
            <x v="32"/>
          </reference>
          <reference field="41" count="1" selected="0">
            <x v="8"/>
          </reference>
          <reference field="128" count="1">
            <x v="8"/>
          </reference>
        </references>
      </pivotArea>
    </format>
    <format dxfId="31">
      <pivotArea dataOnly="0" labelOnly="1" outline="0" fieldPosition="0">
        <references count="3">
          <reference field="10" count="1" selected="0">
            <x v="33"/>
          </reference>
          <reference field="41" count="1" selected="0">
            <x v="0"/>
          </reference>
          <reference field="128" count="1">
            <x v="0"/>
          </reference>
        </references>
      </pivotArea>
    </format>
    <format dxfId="30">
      <pivotArea dataOnly="0" labelOnly="1" outline="0" fieldPosition="0">
        <references count="3">
          <reference field="10" count="1" selected="0">
            <x v="34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29">
      <pivotArea dataOnly="0" labelOnly="1" outline="0" fieldPosition="0">
        <references count="3">
          <reference field="10" count="1" selected="0">
            <x v="35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28">
      <pivotArea dataOnly="0" labelOnly="1" outline="0" fieldPosition="0">
        <references count="3">
          <reference field="10" count="1" selected="0">
            <x v="36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27">
      <pivotArea dataOnly="0" labelOnly="1" outline="0" fieldPosition="0">
        <references count="3">
          <reference field="10" count="1" selected="0">
            <x v="37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26">
      <pivotArea dataOnly="0" labelOnly="1" outline="0" fieldPosition="0">
        <references count="3">
          <reference field="10" count="1" selected="0">
            <x v="38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25">
      <pivotArea dataOnly="0" labelOnly="1" outline="0" fieldPosition="0">
        <references count="3">
          <reference field="10" count="1" selected="0">
            <x v="39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24">
      <pivotArea dataOnly="0" labelOnly="1" outline="0" fieldPosition="0">
        <references count="3">
          <reference field="10" count="1" selected="0">
            <x v="40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23">
      <pivotArea dataOnly="0" labelOnly="1" outline="0" fieldPosition="0">
        <references count="3">
          <reference field="10" count="1" selected="0">
            <x v="41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22">
      <pivotArea dataOnly="0" labelOnly="1" outline="0" fieldPosition="0">
        <references count="3">
          <reference field="10" count="1" selected="0">
            <x v="42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21">
      <pivotArea dataOnly="0" labelOnly="1" outline="0" fieldPosition="0">
        <references count="3">
          <reference field="10" count="1" selected="0">
            <x v="43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20">
      <pivotArea dataOnly="0" labelOnly="1" outline="0" fieldPosition="0">
        <references count="3">
          <reference field="10" count="1" selected="0">
            <x v="44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19">
      <pivotArea dataOnly="0" labelOnly="1" outline="0" fieldPosition="0">
        <references count="3">
          <reference field="10" count="1" selected="0">
            <x v="45"/>
          </reference>
          <reference field="41" count="1" selected="0">
            <x v="9"/>
          </reference>
          <reference field="128" count="1">
            <x v="9"/>
          </reference>
        </references>
      </pivotArea>
    </format>
    <format dxfId="18">
      <pivotArea dataOnly="0" labelOnly="1" outline="0" fieldPosition="0">
        <references count="3">
          <reference field="10" count="1" selected="0">
            <x v="46"/>
          </reference>
          <reference field="41" count="1" selected="0">
            <x v="1"/>
          </reference>
          <reference field="128" count="1">
            <x v="1"/>
          </reference>
        </references>
      </pivotArea>
    </format>
    <format dxfId="17">
      <pivotArea dataOnly="0" labelOnly="1" outline="0" fieldPosition="0">
        <references count="3">
          <reference field="10" count="1" selected="0">
            <x v="47"/>
          </reference>
          <reference field="41" count="1" selected="0">
            <x v="1"/>
          </reference>
          <reference field="128" count="1">
            <x v="1"/>
          </reference>
        </references>
      </pivotArea>
    </format>
    <format dxfId="16">
      <pivotArea dataOnly="0" labelOnly="1" outline="0" fieldPosition="0">
        <references count="3">
          <reference field="10" count="1" selected="0">
            <x v="48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15">
      <pivotArea dataOnly="0" labelOnly="1" outline="0" fieldPosition="0">
        <references count="3">
          <reference field="10" count="1" selected="0">
            <x v="49"/>
          </reference>
          <reference field="41" count="1" selected="0">
            <x v="3"/>
          </reference>
          <reference field="128" count="1">
            <x v="3"/>
          </reference>
        </references>
      </pivotArea>
    </format>
    <format dxfId="14">
      <pivotArea dataOnly="0" labelOnly="1" outline="0" fieldPosition="0">
        <references count="3">
          <reference field="10" count="1" selected="0">
            <x v="50"/>
          </reference>
          <reference field="41" count="1" selected="0">
            <x v="2"/>
          </reference>
          <reference field="128" count="1">
            <x v="2"/>
          </reference>
        </references>
      </pivotArea>
    </format>
    <format dxfId="13">
      <pivotArea dataOnly="0" labelOnly="1" outline="0" fieldPosition="0">
        <references count="3">
          <reference field="10" count="1" selected="0">
            <x v="51"/>
          </reference>
          <reference field="41" count="1" selected="0">
            <x v="6"/>
          </reference>
          <reference field="128" count="1">
            <x v="6"/>
          </reference>
        </references>
      </pivotArea>
    </format>
    <format dxfId="12">
      <pivotArea dataOnly="0" labelOnly="1" outline="0" fieldPosition="0">
        <references count="3">
          <reference field="10" count="1" selected="0">
            <x v="52"/>
          </reference>
          <reference field="41" count="1" selected="0">
            <x v="8"/>
          </reference>
          <reference field="128" count="1">
            <x v="8"/>
          </reference>
        </references>
      </pivotArea>
    </format>
    <format dxfId="11">
      <pivotArea dataOnly="0" labelOnly="1" outline="0" fieldPosition="0">
        <references count="3">
          <reference field="10" count="1" selected="0">
            <x v="53"/>
          </reference>
          <reference field="41" count="1" selected="0">
            <x v="1"/>
          </reference>
          <reference field="128" count="1">
            <x v="1"/>
          </reference>
        </references>
      </pivotArea>
    </format>
    <format dxfId="10">
      <pivotArea dataOnly="0" labelOnly="1" outline="0" fieldPosition="0">
        <references count="3">
          <reference field="10" count="1" selected="0">
            <x v="54"/>
          </reference>
          <reference field="41" count="1" selected="0">
            <x v="1"/>
          </reference>
          <reference field="128" count="1">
            <x v="1"/>
          </reference>
        </references>
      </pivotArea>
    </format>
    <format dxfId="9">
      <pivotArea dataOnly="0" labelOnly="1" outline="0" fieldPosition="0">
        <references count="3">
          <reference field="10" count="1" selected="0">
            <x v="55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8">
      <pivotArea dataOnly="0" labelOnly="1" outline="0" fieldPosition="0">
        <references count="3">
          <reference field="10" count="1" selected="0">
            <x v="56"/>
          </reference>
          <reference field="41" count="1" selected="0">
            <x v="6"/>
          </reference>
          <reference field="128" count="1">
            <x v="6"/>
          </reference>
        </references>
      </pivotArea>
    </format>
    <format dxfId="7">
      <pivotArea dataOnly="0" labelOnly="1" outline="0" fieldPosition="0">
        <references count="3">
          <reference field="10" count="1" selected="0">
            <x v="57"/>
          </reference>
          <reference field="41" count="1" selected="0">
            <x v="10"/>
          </reference>
          <reference field="128" count="1">
            <x v="10"/>
          </reference>
        </references>
      </pivotArea>
    </format>
    <format dxfId="6">
      <pivotArea dataOnly="0" labelOnly="1" outline="0" fieldPosition="0">
        <references count="3">
          <reference field="10" count="1" selected="0">
            <x v="58"/>
          </reference>
          <reference field="41" count="1" selected="0">
            <x v="9"/>
          </reference>
          <reference field="128" count="1">
            <x v="9"/>
          </reference>
        </references>
      </pivotArea>
    </format>
    <format dxfId="5">
      <pivotArea dataOnly="0" labelOnly="1" outline="0" fieldPosition="0">
        <references count="3">
          <reference field="10" count="1" selected="0">
            <x v="59"/>
          </reference>
          <reference field="41" count="1" selected="0">
            <x v="7"/>
          </reference>
          <reference field="128" count="1">
            <x v="7"/>
          </reference>
        </references>
      </pivotArea>
    </format>
    <format dxfId="4">
      <pivotArea dataOnly="0" labelOnly="1" outline="0" fieldPosition="0">
        <references count="3">
          <reference field="10" count="1" selected="0">
            <x v="60"/>
          </reference>
          <reference field="41" count="1" selected="0">
            <x v="3"/>
          </reference>
          <reference field="128" count="1">
            <x v="3"/>
          </reference>
        </references>
      </pivotArea>
    </format>
    <format dxfId="3">
      <pivotArea dataOnly="0" labelOnly="1" outline="0" fieldPosition="0">
        <references count="3">
          <reference field="10" count="1" selected="0">
            <x v="61"/>
          </reference>
          <reference field="41" count="1" selected="0">
            <x v="6"/>
          </reference>
          <reference field="128" count="1">
            <x v="6"/>
          </reference>
        </references>
      </pivotArea>
    </format>
    <format dxfId="2">
      <pivotArea dataOnly="0" labelOnly="1" outline="0" fieldPosition="0">
        <references count="3">
          <reference field="10" count="1" selected="0">
            <x v="62"/>
          </reference>
          <reference field="41" count="1" selected="0">
            <x v="6"/>
          </reference>
          <reference field="128" count="1">
            <x v="6"/>
          </reference>
        </references>
      </pivotArea>
    </format>
    <format dxfId="1">
      <pivotArea dataOnly="0" labelOnly="1" outline="0" fieldPosition="0">
        <references count="3">
          <reference field="10" count="1" selected="0">
            <x v="63"/>
          </reference>
          <reference field="41" count="1" selected="0">
            <x v="6"/>
          </reference>
          <reference field="128" count="1">
            <x v="6"/>
          </reference>
        </references>
      </pivotArea>
    </format>
    <format dxfId="0">
      <pivotArea dataOnly="0" labelOnly="1" outline="0" fieldPosition="0">
        <references count="3">
          <reference field="10" count="1" selected="0">
            <x v="64"/>
          </reference>
          <reference field="41" count="1" selected="0">
            <x v="6"/>
          </reference>
          <reference field="128" count="1">
            <x v="6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96"/>
  <sheetViews>
    <sheetView zoomScale="80" zoomScaleNormal="80" workbookViewId="0">
      <selection activeCell="D19" sqref="D19"/>
    </sheetView>
  </sheetViews>
  <sheetFormatPr defaultRowHeight="15"/>
  <cols>
    <col min="1" max="1" width="84.42578125" style="39" customWidth="1"/>
    <col min="2" max="2" width="29.5703125" style="14" customWidth="1"/>
    <col min="3" max="3" width="8.7109375" customWidth="1"/>
    <col min="4" max="4" width="16.85546875" customWidth="1"/>
    <col min="5" max="5" width="15.85546875" customWidth="1"/>
    <col min="6" max="6" width="16.85546875" customWidth="1"/>
    <col min="7" max="7" width="21.28515625" customWidth="1"/>
    <col min="8" max="8" width="16.140625" style="7" customWidth="1"/>
    <col min="9" max="9" width="15.42578125" style="7" customWidth="1"/>
    <col min="11" max="11" width="15" style="14" customWidth="1"/>
    <col min="15" max="15" width="12.28515625" bestFit="1" customWidth="1"/>
  </cols>
  <sheetData>
    <row r="1" spans="1:15" ht="21.75" thickBot="1">
      <c r="A1" s="49" t="s">
        <v>389</v>
      </c>
      <c r="B1" s="48" t="s">
        <v>397</v>
      </c>
      <c r="D1" s="21">
        <v>1</v>
      </c>
      <c r="E1" s="37" t="s">
        <v>383</v>
      </c>
      <c r="F1" s="38"/>
      <c r="G1" s="31">
        <f>SUBTOTAL(9,G5:G595)</f>
        <v>12580472.813792</v>
      </c>
      <c r="K1" s="47" t="s">
        <v>396</v>
      </c>
    </row>
    <row r="2" spans="1:15" ht="15.75" thickBot="1">
      <c r="D2" s="32"/>
      <c r="E2" s="32"/>
      <c r="F2" s="32"/>
      <c r="G2" s="12" t="s">
        <v>388</v>
      </c>
      <c r="H2" s="29">
        <f t="shared" ref="H2:K2" si="0">SUBTOTAL(9,H5:H595)</f>
        <v>12580472.813792</v>
      </c>
      <c r="I2" s="29">
        <f t="shared" si="0"/>
        <v>11869624.173792001</v>
      </c>
      <c r="K2" s="34">
        <f t="shared" si="0"/>
        <v>355424.32</v>
      </c>
      <c r="O2" s="11">
        <f>I2+K2</f>
        <v>12225048.493792001</v>
      </c>
    </row>
    <row r="3" spans="1:15" ht="15.75" thickBot="1">
      <c r="B3"/>
      <c r="D3" s="33">
        <f t="shared" ref="D3:F3" si="1">SUBTOTAL(9,D5:D595)</f>
        <v>12580472.813792</v>
      </c>
      <c r="E3" s="33">
        <f t="shared" si="1"/>
        <v>4051.8085478399998</v>
      </c>
      <c r="F3" s="33">
        <f t="shared" si="1"/>
        <v>1363334.2880000002</v>
      </c>
      <c r="G3" s="12">
        <v>2006</v>
      </c>
      <c r="H3" s="54"/>
      <c r="I3" s="54"/>
    </row>
    <row r="4" spans="1:15" s="2" customFormat="1" ht="45.75" thickBot="1">
      <c r="A4" s="40" t="s">
        <v>10</v>
      </c>
      <c r="B4" s="22" t="s">
        <v>41</v>
      </c>
      <c r="C4" s="22" t="s">
        <v>385</v>
      </c>
      <c r="D4" s="27" t="s">
        <v>390</v>
      </c>
      <c r="E4" s="27" t="s">
        <v>391</v>
      </c>
      <c r="F4" s="30" t="s">
        <v>390</v>
      </c>
      <c r="G4" s="28" t="str">
        <f>IF($D$1=1,"KWH",IF($D$1=2,"KW",IF($D$1=3,"THERMS")))</f>
        <v>KWH</v>
      </c>
      <c r="H4" s="16">
        <v>2008</v>
      </c>
      <c r="I4" s="16">
        <v>2009</v>
      </c>
      <c r="K4" s="35" t="str">
        <f>G4</f>
        <v>KWH</v>
      </c>
    </row>
    <row r="5" spans="1:15">
      <c r="A5" s="45" t="s">
        <v>133</v>
      </c>
      <c r="B5" s="46">
        <v>15</v>
      </c>
      <c r="C5" s="44">
        <v>2023</v>
      </c>
      <c r="D5" s="44">
        <v>806432.8</v>
      </c>
      <c r="E5" s="44">
        <v>161.28656000000001</v>
      </c>
      <c r="F5" s="44">
        <v>0</v>
      </c>
      <c r="G5" s="25">
        <f t="shared" ref="G5:G36" si="2">IF($D$1=1,D5,IF($D$1=2,E5,IF($D$1=3,F5)))</f>
        <v>806432.8</v>
      </c>
      <c r="H5" s="10">
        <f t="shared" ref="H5:I24" si="3">IF((H$4&gt;=$H$4+0)*(H$4&lt;=$C5-1),$G5,0)</f>
        <v>806432.8</v>
      </c>
      <c r="I5" s="10">
        <f t="shared" si="3"/>
        <v>806432.8</v>
      </c>
      <c r="K5" s="14">
        <f>IF(H5&gt;I5,H5*0.5,0)</f>
        <v>0</v>
      </c>
    </row>
    <row r="6" spans="1:15">
      <c r="A6" s="45" t="s">
        <v>145</v>
      </c>
      <c r="B6" s="46">
        <v>15</v>
      </c>
      <c r="C6" s="44">
        <v>2023</v>
      </c>
      <c r="D6" s="44">
        <v>0</v>
      </c>
      <c r="E6" s="44">
        <v>0</v>
      </c>
      <c r="F6" s="44">
        <v>12042.400000000001</v>
      </c>
      <c r="G6" s="25">
        <f t="shared" si="2"/>
        <v>0</v>
      </c>
      <c r="H6" s="10">
        <f t="shared" si="3"/>
        <v>0</v>
      </c>
      <c r="I6" s="10">
        <f t="shared" si="3"/>
        <v>0</v>
      </c>
      <c r="K6" s="14">
        <f t="shared" ref="K6:K69" si="4">IF(H6&gt;I6,H6*0.5,0)</f>
        <v>0</v>
      </c>
    </row>
    <row r="7" spans="1:15">
      <c r="A7" s="45" t="s">
        <v>207</v>
      </c>
      <c r="B7" s="46">
        <v>11</v>
      </c>
      <c r="C7" s="44">
        <v>2019</v>
      </c>
      <c r="D7" s="44">
        <v>108243.6991999999</v>
      </c>
      <c r="E7" s="44">
        <v>28.515199999999993</v>
      </c>
      <c r="F7" s="44">
        <v>0</v>
      </c>
      <c r="G7" s="25">
        <f t="shared" si="2"/>
        <v>108243.6991999999</v>
      </c>
      <c r="H7" s="10">
        <f t="shared" si="3"/>
        <v>108243.6991999999</v>
      </c>
      <c r="I7" s="10">
        <f t="shared" si="3"/>
        <v>108243.6991999999</v>
      </c>
      <c r="K7" s="14">
        <f t="shared" si="4"/>
        <v>0</v>
      </c>
    </row>
    <row r="8" spans="1:15">
      <c r="A8" s="45" t="s">
        <v>209</v>
      </c>
      <c r="B8" s="46">
        <v>11</v>
      </c>
      <c r="C8" s="44">
        <v>2019</v>
      </c>
      <c r="D8" s="44">
        <v>850.30400000000009</v>
      </c>
      <c r="E8" s="44">
        <v>0.22400000000000003</v>
      </c>
      <c r="F8" s="44">
        <v>0</v>
      </c>
      <c r="G8" s="25">
        <f t="shared" si="2"/>
        <v>850.30400000000009</v>
      </c>
      <c r="H8" s="10">
        <f t="shared" si="3"/>
        <v>850.30400000000009</v>
      </c>
      <c r="I8" s="10">
        <f t="shared" si="3"/>
        <v>850.30400000000009</v>
      </c>
      <c r="K8" s="14">
        <f t="shared" si="4"/>
        <v>0</v>
      </c>
    </row>
    <row r="9" spans="1:15">
      <c r="A9" s="45" t="s">
        <v>212</v>
      </c>
      <c r="B9" s="46">
        <v>11</v>
      </c>
      <c r="C9" s="44">
        <v>2019</v>
      </c>
      <c r="D9" s="44">
        <v>4175.6000000000004</v>
      </c>
      <c r="E9" s="44">
        <v>1.1000000000000001</v>
      </c>
      <c r="F9" s="44">
        <v>0</v>
      </c>
      <c r="G9" s="25">
        <f t="shared" si="2"/>
        <v>4175.6000000000004</v>
      </c>
      <c r="H9" s="10">
        <f t="shared" si="3"/>
        <v>4175.6000000000004</v>
      </c>
      <c r="I9" s="10">
        <f t="shared" si="3"/>
        <v>4175.6000000000004</v>
      </c>
      <c r="K9" s="14">
        <f t="shared" si="4"/>
        <v>0</v>
      </c>
    </row>
    <row r="10" spans="1:15">
      <c r="A10" s="45" t="s">
        <v>215</v>
      </c>
      <c r="B10" s="46">
        <v>11</v>
      </c>
      <c r="C10" s="44">
        <v>2019</v>
      </c>
      <c r="D10" s="44">
        <v>60195.449600000007</v>
      </c>
      <c r="E10" s="44">
        <v>15.8576</v>
      </c>
      <c r="F10" s="44">
        <v>0</v>
      </c>
      <c r="G10" s="25">
        <f t="shared" si="2"/>
        <v>60195.449600000007</v>
      </c>
      <c r="H10" s="10">
        <f t="shared" si="3"/>
        <v>60195.449600000007</v>
      </c>
      <c r="I10" s="10">
        <f t="shared" si="3"/>
        <v>60195.449600000007</v>
      </c>
      <c r="K10" s="14">
        <f t="shared" si="4"/>
        <v>0</v>
      </c>
    </row>
    <row r="11" spans="1:15">
      <c r="A11" s="45" t="s">
        <v>218</v>
      </c>
      <c r="B11" s="46">
        <v>11</v>
      </c>
      <c r="C11" s="44">
        <v>2019</v>
      </c>
      <c r="D11" s="44">
        <v>135781.40160000001</v>
      </c>
      <c r="E11" s="44">
        <v>35.769599999999997</v>
      </c>
      <c r="F11" s="44">
        <v>0</v>
      </c>
      <c r="G11" s="25">
        <f t="shared" si="2"/>
        <v>135781.40160000001</v>
      </c>
      <c r="H11" s="10">
        <f t="shared" si="3"/>
        <v>135781.40160000001</v>
      </c>
      <c r="I11" s="10">
        <f t="shared" si="3"/>
        <v>135781.40160000001</v>
      </c>
      <c r="K11" s="14">
        <f t="shared" si="4"/>
        <v>0</v>
      </c>
    </row>
    <row r="12" spans="1:15">
      <c r="A12" s="45" t="s">
        <v>221</v>
      </c>
      <c r="B12" s="46">
        <v>11</v>
      </c>
      <c r="C12" s="44">
        <v>2019</v>
      </c>
      <c r="D12" s="44">
        <v>11224.0128</v>
      </c>
      <c r="E12" s="44">
        <v>2.9567999999999999</v>
      </c>
      <c r="F12" s="44">
        <v>0</v>
      </c>
      <c r="G12" s="25">
        <f t="shared" si="2"/>
        <v>11224.0128</v>
      </c>
      <c r="H12" s="10">
        <f t="shared" si="3"/>
        <v>11224.0128</v>
      </c>
      <c r="I12" s="10">
        <f t="shared" si="3"/>
        <v>11224.0128</v>
      </c>
      <c r="K12" s="14">
        <f t="shared" si="4"/>
        <v>0</v>
      </c>
    </row>
    <row r="13" spans="1:15">
      <c r="A13" s="45" t="s">
        <v>224</v>
      </c>
      <c r="B13" s="46">
        <v>5.6</v>
      </c>
      <c r="C13" s="44">
        <v>2013.6</v>
      </c>
      <c r="D13" s="44">
        <v>6741.6959999999999</v>
      </c>
      <c r="E13" s="44">
        <v>1.7759999999999998</v>
      </c>
      <c r="F13" s="44">
        <v>0</v>
      </c>
      <c r="G13" s="25">
        <f t="shared" si="2"/>
        <v>6741.6959999999999</v>
      </c>
      <c r="H13" s="10">
        <f t="shared" si="3"/>
        <v>6741.6959999999999</v>
      </c>
      <c r="I13" s="10">
        <f t="shared" si="3"/>
        <v>6741.6959999999999</v>
      </c>
      <c r="K13" s="14">
        <f t="shared" si="4"/>
        <v>0</v>
      </c>
    </row>
    <row r="14" spans="1:15">
      <c r="A14" s="45" t="s">
        <v>227</v>
      </c>
      <c r="B14" s="46">
        <v>5.6</v>
      </c>
      <c r="C14" s="44">
        <v>2013.6</v>
      </c>
      <c r="D14" s="44">
        <v>6316.5440000000008</v>
      </c>
      <c r="E14" s="44">
        <v>1.6640000000000001</v>
      </c>
      <c r="F14" s="44">
        <v>0</v>
      </c>
      <c r="G14" s="25">
        <f t="shared" si="2"/>
        <v>6316.5440000000008</v>
      </c>
      <c r="H14" s="10">
        <f t="shared" si="3"/>
        <v>6316.5440000000008</v>
      </c>
      <c r="I14" s="10">
        <f t="shared" si="3"/>
        <v>6316.5440000000008</v>
      </c>
      <c r="K14" s="14">
        <f t="shared" si="4"/>
        <v>0</v>
      </c>
    </row>
    <row r="15" spans="1:15">
      <c r="A15" s="45" t="s">
        <v>230</v>
      </c>
      <c r="B15" s="46">
        <v>5.6</v>
      </c>
      <c r="C15" s="44">
        <v>2013.6</v>
      </c>
      <c r="D15" s="44">
        <v>31971.430400000001</v>
      </c>
      <c r="E15" s="44">
        <v>8.4224000000000014</v>
      </c>
      <c r="F15" s="44">
        <v>0</v>
      </c>
      <c r="G15" s="25">
        <f t="shared" si="2"/>
        <v>31971.430400000001</v>
      </c>
      <c r="H15" s="10">
        <f t="shared" si="3"/>
        <v>31971.430400000001</v>
      </c>
      <c r="I15" s="10">
        <f t="shared" si="3"/>
        <v>31971.430400000001</v>
      </c>
      <c r="K15" s="14">
        <f t="shared" si="4"/>
        <v>0</v>
      </c>
    </row>
    <row r="16" spans="1:15">
      <c r="A16" s="45" t="s">
        <v>233</v>
      </c>
      <c r="B16" s="46">
        <v>5.6</v>
      </c>
      <c r="C16" s="44">
        <v>2013.6</v>
      </c>
      <c r="D16" s="44">
        <v>27695.615999999998</v>
      </c>
      <c r="E16" s="44">
        <v>7.2959999999999994</v>
      </c>
      <c r="F16" s="44">
        <v>0</v>
      </c>
      <c r="G16" s="25">
        <f t="shared" si="2"/>
        <v>27695.615999999998</v>
      </c>
      <c r="H16" s="10">
        <f t="shared" si="3"/>
        <v>27695.615999999998</v>
      </c>
      <c r="I16" s="10">
        <f t="shared" si="3"/>
        <v>27695.615999999998</v>
      </c>
      <c r="K16" s="14">
        <f t="shared" si="4"/>
        <v>0</v>
      </c>
    </row>
    <row r="17" spans="1:11">
      <c r="A17" s="45" t="s">
        <v>236</v>
      </c>
      <c r="B17" s="46">
        <v>16</v>
      </c>
      <c r="C17" s="44">
        <v>2024</v>
      </c>
      <c r="D17" s="44">
        <v>30634.322688</v>
      </c>
      <c r="E17" s="44">
        <v>3.7042559999999995</v>
      </c>
      <c r="F17" s="44">
        <v>0</v>
      </c>
      <c r="G17" s="25">
        <f t="shared" si="2"/>
        <v>30634.322688</v>
      </c>
      <c r="H17" s="10">
        <f t="shared" si="3"/>
        <v>30634.322688</v>
      </c>
      <c r="I17" s="10">
        <f t="shared" si="3"/>
        <v>30634.322688</v>
      </c>
      <c r="K17" s="14">
        <f t="shared" si="4"/>
        <v>0</v>
      </c>
    </row>
    <row r="18" spans="1:11">
      <c r="A18" s="45" t="s">
        <v>155</v>
      </c>
      <c r="B18" s="46">
        <v>8</v>
      </c>
      <c r="C18" s="44">
        <v>2016</v>
      </c>
      <c r="D18" s="44">
        <v>28558.202399999998</v>
      </c>
      <c r="E18" s="44">
        <v>23.53698</v>
      </c>
      <c r="F18" s="44">
        <v>0</v>
      </c>
      <c r="G18" s="25">
        <f t="shared" si="2"/>
        <v>28558.202399999998</v>
      </c>
      <c r="H18" s="10">
        <f t="shared" si="3"/>
        <v>28558.202399999998</v>
      </c>
      <c r="I18" s="10">
        <f t="shared" si="3"/>
        <v>28558.202399999998</v>
      </c>
      <c r="K18" s="14">
        <f t="shared" si="4"/>
        <v>0</v>
      </c>
    </row>
    <row r="19" spans="1:11">
      <c r="A19" s="45" t="s">
        <v>164</v>
      </c>
      <c r="B19" s="46">
        <v>11</v>
      </c>
      <c r="C19" s="44">
        <v>2019</v>
      </c>
      <c r="D19" s="44">
        <v>199821.44</v>
      </c>
      <c r="E19" s="44">
        <v>52.64</v>
      </c>
      <c r="F19" s="44">
        <v>0</v>
      </c>
      <c r="G19" s="25">
        <f t="shared" si="2"/>
        <v>199821.44</v>
      </c>
      <c r="H19" s="10">
        <f t="shared" si="3"/>
        <v>199821.44</v>
      </c>
      <c r="I19" s="10">
        <f t="shared" si="3"/>
        <v>199821.44</v>
      </c>
      <c r="K19" s="14">
        <f t="shared" si="4"/>
        <v>0</v>
      </c>
    </row>
    <row r="20" spans="1:11">
      <c r="A20" s="45" t="s">
        <v>169</v>
      </c>
      <c r="B20" s="46">
        <v>11</v>
      </c>
      <c r="C20" s="44">
        <v>2019</v>
      </c>
      <c r="D20" s="44">
        <v>167.024</v>
      </c>
      <c r="E20" s="44">
        <v>4.4000000000000004E-2</v>
      </c>
      <c r="F20" s="44">
        <v>0</v>
      </c>
      <c r="G20" s="25">
        <f t="shared" si="2"/>
        <v>167.024</v>
      </c>
      <c r="H20" s="10">
        <f t="shared" si="3"/>
        <v>167.024</v>
      </c>
      <c r="I20" s="10">
        <f t="shared" si="3"/>
        <v>167.024</v>
      </c>
      <c r="K20" s="14">
        <f t="shared" si="4"/>
        <v>0</v>
      </c>
    </row>
    <row r="21" spans="1:11">
      <c r="A21" s="45" t="s">
        <v>172</v>
      </c>
      <c r="B21" s="46">
        <v>11</v>
      </c>
      <c r="C21" s="44">
        <v>2019</v>
      </c>
      <c r="D21" s="44">
        <v>607.36</v>
      </c>
      <c r="E21" s="44">
        <v>0.16000000000000003</v>
      </c>
      <c r="F21" s="44">
        <v>0</v>
      </c>
      <c r="G21" s="25">
        <f t="shared" si="2"/>
        <v>607.36</v>
      </c>
      <c r="H21" s="10">
        <f t="shared" si="3"/>
        <v>607.36</v>
      </c>
      <c r="I21" s="10">
        <f t="shared" si="3"/>
        <v>607.36</v>
      </c>
      <c r="K21" s="14">
        <f t="shared" si="4"/>
        <v>0</v>
      </c>
    </row>
    <row r="22" spans="1:11">
      <c r="A22" s="45" t="s">
        <v>175</v>
      </c>
      <c r="B22" s="46">
        <v>11</v>
      </c>
      <c r="C22" s="44">
        <v>2019</v>
      </c>
      <c r="D22" s="44">
        <v>291.53280000000001</v>
      </c>
      <c r="E22" s="44">
        <v>7.6800000000000007E-2</v>
      </c>
      <c r="F22" s="44">
        <v>0</v>
      </c>
      <c r="G22" s="25">
        <f t="shared" si="2"/>
        <v>291.53280000000001</v>
      </c>
      <c r="H22" s="10">
        <f t="shared" si="3"/>
        <v>291.53280000000001</v>
      </c>
      <c r="I22" s="10">
        <f t="shared" si="3"/>
        <v>291.53280000000001</v>
      </c>
      <c r="K22" s="14">
        <f t="shared" si="4"/>
        <v>0</v>
      </c>
    </row>
    <row r="23" spans="1:11">
      <c r="A23" s="45" t="s">
        <v>178</v>
      </c>
      <c r="B23" s="46">
        <v>11</v>
      </c>
      <c r="C23" s="44">
        <v>2019</v>
      </c>
      <c r="D23" s="44">
        <v>21245.452799999999</v>
      </c>
      <c r="E23" s="44">
        <v>5.5968</v>
      </c>
      <c r="F23" s="44">
        <v>0</v>
      </c>
      <c r="G23" s="25">
        <f t="shared" si="2"/>
        <v>21245.452799999999</v>
      </c>
      <c r="H23" s="10">
        <f t="shared" si="3"/>
        <v>21245.452799999999</v>
      </c>
      <c r="I23" s="10">
        <f t="shared" si="3"/>
        <v>21245.452799999999</v>
      </c>
      <c r="K23" s="14">
        <f t="shared" si="4"/>
        <v>0</v>
      </c>
    </row>
    <row r="24" spans="1:11">
      <c r="A24" s="45" t="s">
        <v>181</v>
      </c>
      <c r="B24" s="46">
        <v>11</v>
      </c>
      <c r="C24" s="44">
        <v>2019</v>
      </c>
      <c r="D24" s="44">
        <v>267.23840000000001</v>
      </c>
      <c r="E24" s="44">
        <v>7.0400000000000004E-2</v>
      </c>
      <c r="F24" s="44">
        <v>0</v>
      </c>
      <c r="G24" s="25">
        <f t="shared" si="2"/>
        <v>267.23840000000001</v>
      </c>
      <c r="H24" s="10">
        <f t="shared" si="3"/>
        <v>267.23840000000001</v>
      </c>
      <c r="I24" s="10">
        <f t="shared" si="3"/>
        <v>267.23840000000001</v>
      </c>
      <c r="K24" s="14">
        <f t="shared" si="4"/>
        <v>0</v>
      </c>
    </row>
    <row r="25" spans="1:11">
      <c r="A25" s="45" t="s">
        <v>184</v>
      </c>
      <c r="B25" s="46">
        <v>11</v>
      </c>
      <c r="C25" s="44">
        <v>2019</v>
      </c>
      <c r="D25" s="44">
        <v>3407.2896000000001</v>
      </c>
      <c r="E25" s="44">
        <v>0.89759999999999995</v>
      </c>
      <c r="F25" s="44">
        <v>0</v>
      </c>
      <c r="G25" s="25">
        <f t="shared" si="2"/>
        <v>3407.2896000000001</v>
      </c>
      <c r="H25" s="10">
        <f t="shared" ref="H25:I44" si="5">IF((H$4&gt;=$H$4+0)*(H$4&lt;=$C25-1),$G25,0)</f>
        <v>3407.2896000000001</v>
      </c>
      <c r="I25" s="10">
        <f t="shared" si="5"/>
        <v>3407.2896000000001</v>
      </c>
      <c r="K25" s="14">
        <f t="shared" si="4"/>
        <v>0</v>
      </c>
    </row>
    <row r="26" spans="1:11">
      <c r="A26" s="45" t="s">
        <v>187</v>
      </c>
      <c r="B26" s="46">
        <v>11</v>
      </c>
      <c r="C26" s="44">
        <v>2019</v>
      </c>
      <c r="D26" s="44">
        <v>38886.224000000017</v>
      </c>
      <c r="E26" s="44">
        <v>10.244000000000016</v>
      </c>
      <c r="F26" s="44">
        <v>0</v>
      </c>
      <c r="G26" s="25">
        <f t="shared" si="2"/>
        <v>38886.224000000017</v>
      </c>
      <c r="H26" s="10">
        <f t="shared" si="5"/>
        <v>38886.224000000017</v>
      </c>
      <c r="I26" s="10">
        <f t="shared" si="5"/>
        <v>38886.224000000017</v>
      </c>
      <c r="K26" s="14">
        <f t="shared" si="4"/>
        <v>0</v>
      </c>
    </row>
    <row r="27" spans="1:11">
      <c r="A27" s="45" t="s">
        <v>190</v>
      </c>
      <c r="B27" s="46">
        <v>11</v>
      </c>
      <c r="C27" s="44">
        <v>2019</v>
      </c>
      <c r="D27" s="44">
        <v>200.42880000000002</v>
      </c>
      <c r="E27" s="44">
        <v>5.2800000000000007E-2</v>
      </c>
      <c r="F27" s="44">
        <v>0</v>
      </c>
      <c r="G27" s="25">
        <f t="shared" si="2"/>
        <v>200.42880000000002</v>
      </c>
      <c r="H27" s="10">
        <f t="shared" si="5"/>
        <v>200.42880000000002</v>
      </c>
      <c r="I27" s="10">
        <f t="shared" si="5"/>
        <v>200.42880000000002</v>
      </c>
      <c r="K27" s="14">
        <f t="shared" si="4"/>
        <v>0</v>
      </c>
    </row>
    <row r="28" spans="1:11">
      <c r="A28" s="45" t="s">
        <v>193</v>
      </c>
      <c r="B28" s="46">
        <v>11</v>
      </c>
      <c r="C28" s="44">
        <v>2019</v>
      </c>
      <c r="D28" s="44">
        <v>192848.94720000002</v>
      </c>
      <c r="E28" s="44">
        <v>50.803200000000004</v>
      </c>
      <c r="F28" s="44">
        <v>0</v>
      </c>
      <c r="G28" s="25">
        <f t="shared" si="2"/>
        <v>192848.94720000002</v>
      </c>
      <c r="H28" s="10">
        <f t="shared" si="5"/>
        <v>192848.94720000002</v>
      </c>
      <c r="I28" s="10">
        <f t="shared" si="5"/>
        <v>192848.94720000002</v>
      </c>
      <c r="K28" s="14">
        <f t="shared" si="4"/>
        <v>0</v>
      </c>
    </row>
    <row r="29" spans="1:11">
      <c r="A29" s="45" t="s">
        <v>196</v>
      </c>
      <c r="B29" s="46">
        <v>11</v>
      </c>
      <c r="C29" s="44">
        <v>2019</v>
      </c>
      <c r="D29" s="44">
        <v>1153.9840000000002</v>
      </c>
      <c r="E29" s="44">
        <v>0.30400000000000005</v>
      </c>
      <c r="F29" s="44">
        <v>0</v>
      </c>
      <c r="G29" s="25">
        <f t="shared" si="2"/>
        <v>1153.9840000000002</v>
      </c>
      <c r="H29" s="10">
        <f t="shared" si="5"/>
        <v>1153.9840000000002</v>
      </c>
      <c r="I29" s="10">
        <f t="shared" si="5"/>
        <v>1153.9840000000002</v>
      </c>
      <c r="K29" s="14">
        <f t="shared" si="4"/>
        <v>0</v>
      </c>
    </row>
    <row r="30" spans="1:11">
      <c r="A30" s="45" t="s">
        <v>199</v>
      </c>
      <c r="B30" s="46">
        <v>11</v>
      </c>
      <c r="C30" s="44">
        <v>2019</v>
      </c>
      <c r="D30" s="44">
        <v>1579.1360000000006</v>
      </c>
      <c r="E30" s="44">
        <v>0.41600000000000065</v>
      </c>
      <c r="F30" s="44">
        <v>0</v>
      </c>
      <c r="G30" s="25">
        <f t="shared" si="2"/>
        <v>1579.1360000000006</v>
      </c>
      <c r="H30" s="10">
        <f t="shared" si="5"/>
        <v>1579.1360000000006</v>
      </c>
      <c r="I30" s="10">
        <f t="shared" si="5"/>
        <v>1579.1360000000006</v>
      </c>
      <c r="K30" s="14">
        <f t="shared" si="4"/>
        <v>0</v>
      </c>
    </row>
    <row r="31" spans="1:11">
      <c r="A31" s="45" t="s">
        <v>202</v>
      </c>
      <c r="B31" s="46">
        <v>11</v>
      </c>
      <c r="C31" s="44">
        <v>2019</v>
      </c>
      <c r="D31" s="44">
        <v>3632.0128000000004</v>
      </c>
      <c r="E31" s="44">
        <v>0.95679999999999998</v>
      </c>
      <c r="F31" s="44">
        <v>0</v>
      </c>
      <c r="G31" s="25">
        <f t="shared" si="2"/>
        <v>3632.0128000000004</v>
      </c>
      <c r="H31" s="10">
        <f t="shared" si="5"/>
        <v>3632.0128000000004</v>
      </c>
      <c r="I31" s="10">
        <f t="shared" si="5"/>
        <v>3632.0128000000004</v>
      </c>
      <c r="K31" s="14">
        <f t="shared" si="4"/>
        <v>0</v>
      </c>
    </row>
    <row r="32" spans="1:11">
      <c r="A32" s="45" t="s">
        <v>205</v>
      </c>
      <c r="B32" s="46">
        <v>11</v>
      </c>
      <c r="C32" s="44">
        <v>2019</v>
      </c>
      <c r="D32" s="44">
        <v>267.23840000000001</v>
      </c>
      <c r="E32" s="44">
        <v>7.0400000000000004E-2</v>
      </c>
      <c r="F32" s="44">
        <v>0</v>
      </c>
      <c r="G32" s="25">
        <f t="shared" si="2"/>
        <v>267.23840000000001</v>
      </c>
      <c r="H32" s="10">
        <f t="shared" si="5"/>
        <v>267.23840000000001</v>
      </c>
      <c r="I32" s="10">
        <f t="shared" si="5"/>
        <v>267.23840000000001</v>
      </c>
      <c r="K32" s="14">
        <f t="shared" si="4"/>
        <v>0</v>
      </c>
    </row>
    <row r="33" spans="1:11">
      <c r="A33" s="45" t="s">
        <v>286</v>
      </c>
      <c r="B33" s="46">
        <v>11</v>
      </c>
      <c r="C33" s="44">
        <v>2019</v>
      </c>
      <c r="D33" s="44">
        <v>3662.3808000000008</v>
      </c>
      <c r="E33" s="44">
        <v>0.96479999999999999</v>
      </c>
      <c r="F33" s="44">
        <v>0</v>
      </c>
      <c r="G33" s="25">
        <f t="shared" si="2"/>
        <v>3662.3808000000008</v>
      </c>
      <c r="H33" s="10">
        <f t="shared" si="5"/>
        <v>3662.3808000000008</v>
      </c>
      <c r="I33" s="10">
        <f t="shared" si="5"/>
        <v>3662.3808000000008</v>
      </c>
      <c r="K33" s="14">
        <f t="shared" si="4"/>
        <v>0</v>
      </c>
    </row>
    <row r="34" spans="1:11">
      <c r="A34" s="45" t="s">
        <v>289</v>
      </c>
      <c r="B34" s="46">
        <v>11</v>
      </c>
      <c r="C34" s="44">
        <v>2019</v>
      </c>
      <c r="D34" s="44">
        <v>48212.236800000006</v>
      </c>
      <c r="E34" s="44">
        <v>12.700800000000001</v>
      </c>
      <c r="F34" s="44">
        <v>0</v>
      </c>
      <c r="G34" s="25">
        <f t="shared" si="2"/>
        <v>48212.236800000006</v>
      </c>
      <c r="H34" s="10">
        <f t="shared" si="5"/>
        <v>48212.236800000006</v>
      </c>
      <c r="I34" s="10">
        <f t="shared" si="5"/>
        <v>48212.236800000006</v>
      </c>
      <c r="K34" s="14">
        <f t="shared" si="4"/>
        <v>0</v>
      </c>
    </row>
    <row r="35" spans="1:11">
      <c r="A35" s="45" t="s">
        <v>292</v>
      </c>
      <c r="B35" s="46">
        <v>5.6</v>
      </c>
      <c r="C35" s="44">
        <v>2013.6</v>
      </c>
      <c r="D35" s="44">
        <v>1038.5856000000001</v>
      </c>
      <c r="E35" s="44">
        <v>0.27360000000000001</v>
      </c>
      <c r="F35" s="44">
        <v>0</v>
      </c>
      <c r="G35" s="25">
        <f t="shared" si="2"/>
        <v>1038.5856000000001</v>
      </c>
      <c r="H35" s="10">
        <f t="shared" si="5"/>
        <v>1038.5856000000001</v>
      </c>
      <c r="I35" s="10">
        <f t="shared" si="5"/>
        <v>1038.5856000000001</v>
      </c>
      <c r="K35" s="14">
        <f t="shared" si="4"/>
        <v>0</v>
      </c>
    </row>
    <row r="36" spans="1:11">
      <c r="A36" s="45" t="s">
        <v>295</v>
      </c>
      <c r="B36" s="46">
        <v>11</v>
      </c>
      <c r="C36" s="44">
        <v>2019</v>
      </c>
      <c r="D36" s="44">
        <v>10823.155200000001</v>
      </c>
      <c r="E36" s="44">
        <v>2.8512000000000004</v>
      </c>
      <c r="F36" s="44">
        <v>0</v>
      </c>
      <c r="G36" s="25">
        <f t="shared" si="2"/>
        <v>10823.155200000001</v>
      </c>
      <c r="H36" s="10">
        <f t="shared" si="5"/>
        <v>10823.155200000001</v>
      </c>
      <c r="I36" s="10">
        <f t="shared" si="5"/>
        <v>10823.155200000001</v>
      </c>
      <c r="K36" s="14">
        <f t="shared" si="4"/>
        <v>0</v>
      </c>
    </row>
    <row r="37" spans="1:11">
      <c r="A37" s="45" t="s">
        <v>300</v>
      </c>
      <c r="B37" s="46">
        <v>15</v>
      </c>
      <c r="C37" s="44">
        <v>2023</v>
      </c>
      <c r="D37" s="44">
        <v>0</v>
      </c>
      <c r="E37" s="44">
        <v>0</v>
      </c>
      <c r="F37" s="44">
        <v>196960</v>
      </c>
      <c r="G37" s="25">
        <f t="shared" ref="G37:G68" si="6">IF($D$1=1,D37,IF($D$1=2,E37,IF($D$1=3,F37)))</f>
        <v>0</v>
      </c>
      <c r="H37" s="10">
        <f t="shared" si="5"/>
        <v>0</v>
      </c>
      <c r="I37" s="10">
        <f t="shared" si="5"/>
        <v>0</v>
      </c>
      <c r="K37" s="14">
        <f t="shared" si="4"/>
        <v>0</v>
      </c>
    </row>
    <row r="38" spans="1:11">
      <c r="A38" s="45" t="s">
        <v>305</v>
      </c>
      <c r="B38" s="46">
        <v>1</v>
      </c>
      <c r="C38" s="44">
        <v>2009</v>
      </c>
      <c r="D38" s="44">
        <v>710848.64</v>
      </c>
      <c r="E38" s="44">
        <v>99.852800000000002</v>
      </c>
      <c r="F38" s="44">
        <v>0</v>
      </c>
      <c r="G38" s="25">
        <f t="shared" si="6"/>
        <v>710848.64</v>
      </c>
      <c r="H38" s="10">
        <f t="shared" si="5"/>
        <v>710848.64</v>
      </c>
      <c r="I38" s="10">
        <f t="shared" si="5"/>
        <v>0</v>
      </c>
      <c r="K38" s="14">
        <f t="shared" si="4"/>
        <v>355424.32</v>
      </c>
    </row>
    <row r="39" spans="1:11">
      <c r="A39" s="45" t="s">
        <v>308</v>
      </c>
      <c r="B39" s="46">
        <v>3</v>
      </c>
      <c r="C39" s="44">
        <v>2011</v>
      </c>
      <c r="D39" s="44">
        <v>270211.8</v>
      </c>
      <c r="E39" s="44">
        <v>37.772000000000006</v>
      </c>
      <c r="F39" s="44">
        <v>0</v>
      </c>
      <c r="G39" s="25">
        <f t="shared" si="6"/>
        <v>270211.8</v>
      </c>
      <c r="H39" s="10">
        <f t="shared" si="5"/>
        <v>270211.8</v>
      </c>
      <c r="I39" s="10">
        <f t="shared" si="5"/>
        <v>270211.8</v>
      </c>
      <c r="K39" s="14">
        <f t="shared" si="4"/>
        <v>0</v>
      </c>
    </row>
    <row r="40" spans="1:11">
      <c r="A40" s="45" t="s">
        <v>310</v>
      </c>
      <c r="B40" s="46">
        <v>3</v>
      </c>
      <c r="C40" s="44">
        <v>2011</v>
      </c>
      <c r="D40" s="44">
        <v>99360.255999999994</v>
      </c>
      <c r="E40" s="44">
        <v>13.8368</v>
      </c>
      <c r="F40" s="44">
        <v>0</v>
      </c>
      <c r="G40" s="25">
        <f t="shared" si="6"/>
        <v>99360.255999999994</v>
      </c>
      <c r="H40" s="10">
        <f t="shared" si="5"/>
        <v>99360.255999999994</v>
      </c>
      <c r="I40" s="10">
        <f t="shared" si="5"/>
        <v>99360.255999999994</v>
      </c>
      <c r="K40" s="14">
        <f t="shared" si="4"/>
        <v>0</v>
      </c>
    </row>
    <row r="41" spans="1:11">
      <c r="A41" s="45" t="s">
        <v>312</v>
      </c>
      <c r="B41" s="46">
        <v>3</v>
      </c>
      <c r="C41" s="44">
        <v>2011</v>
      </c>
      <c r="D41" s="44">
        <v>20084.400000000001</v>
      </c>
      <c r="E41" s="44">
        <v>0</v>
      </c>
      <c r="F41" s="44">
        <v>0</v>
      </c>
      <c r="G41" s="25">
        <f t="shared" si="6"/>
        <v>20084.400000000001</v>
      </c>
      <c r="H41" s="10">
        <f t="shared" si="5"/>
        <v>20084.400000000001</v>
      </c>
      <c r="I41" s="10">
        <f t="shared" si="5"/>
        <v>20084.400000000001</v>
      </c>
      <c r="K41" s="14">
        <f t="shared" si="4"/>
        <v>0</v>
      </c>
    </row>
    <row r="42" spans="1:11">
      <c r="A42" s="45" t="s">
        <v>316</v>
      </c>
      <c r="B42" s="46">
        <v>3</v>
      </c>
      <c r="C42" s="44">
        <v>2011</v>
      </c>
      <c r="D42" s="44">
        <v>1078566.3359999999</v>
      </c>
      <c r="E42" s="44">
        <v>148.58879999999999</v>
      </c>
      <c r="F42" s="44">
        <v>0</v>
      </c>
      <c r="G42" s="25">
        <f t="shared" si="6"/>
        <v>1078566.3359999999</v>
      </c>
      <c r="H42" s="10">
        <f t="shared" si="5"/>
        <v>1078566.3359999999</v>
      </c>
      <c r="I42" s="10">
        <f t="shared" si="5"/>
        <v>1078566.3359999999</v>
      </c>
      <c r="K42" s="14">
        <f t="shared" si="4"/>
        <v>0</v>
      </c>
    </row>
    <row r="43" spans="1:11">
      <c r="A43" s="45" t="s">
        <v>318</v>
      </c>
      <c r="B43" s="46">
        <v>3</v>
      </c>
      <c r="C43" s="44">
        <v>2011</v>
      </c>
      <c r="D43" s="44">
        <v>1358191.5840000003</v>
      </c>
      <c r="E43" s="44">
        <v>189.51840000000001</v>
      </c>
      <c r="F43" s="44">
        <v>0</v>
      </c>
      <c r="G43" s="25">
        <f t="shared" si="6"/>
        <v>1358191.5840000003</v>
      </c>
      <c r="H43" s="10">
        <f t="shared" si="5"/>
        <v>1358191.5840000003</v>
      </c>
      <c r="I43" s="10">
        <f t="shared" si="5"/>
        <v>1358191.5840000003</v>
      </c>
      <c r="K43" s="14">
        <f t="shared" si="4"/>
        <v>0</v>
      </c>
    </row>
    <row r="44" spans="1:11">
      <c r="A44" s="45" t="s">
        <v>243</v>
      </c>
      <c r="B44" s="46">
        <v>3</v>
      </c>
      <c r="C44" s="44">
        <v>2011</v>
      </c>
      <c r="D44" s="44">
        <v>90916.872000000018</v>
      </c>
      <c r="E44" s="44">
        <v>12.748800000000001</v>
      </c>
      <c r="F44" s="44">
        <v>0</v>
      </c>
      <c r="G44" s="25">
        <f t="shared" si="6"/>
        <v>90916.872000000018</v>
      </c>
      <c r="H44" s="10">
        <f t="shared" si="5"/>
        <v>90916.872000000018</v>
      </c>
      <c r="I44" s="10">
        <f t="shared" si="5"/>
        <v>90916.872000000018</v>
      </c>
      <c r="K44" s="14">
        <f t="shared" si="4"/>
        <v>0</v>
      </c>
    </row>
    <row r="45" spans="1:11">
      <c r="A45" s="45" t="s">
        <v>248</v>
      </c>
      <c r="B45" s="46">
        <v>3</v>
      </c>
      <c r="C45" s="44">
        <v>2011</v>
      </c>
      <c r="D45" s="44">
        <v>1928.4960000000001</v>
      </c>
      <c r="E45" s="44">
        <v>0</v>
      </c>
      <c r="F45" s="44">
        <v>0</v>
      </c>
      <c r="G45" s="25">
        <f t="shared" si="6"/>
        <v>1928.4960000000001</v>
      </c>
      <c r="H45" s="10">
        <f t="shared" ref="H45:I69" si="7">IF((H$4&gt;=$H$4+0)*(H$4&lt;=$C45-1),$G45,0)</f>
        <v>1928.4960000000001</v>
      </c>
      <c r="I45" s="10">
        <f t="shared" si="7"/>
        <v>1928.4960000000001</v>
      </c>
      <c r="K45" s="14">
        <f t="shared" si="4"/>
        <v>0</v>
      </c>
    </row>
    <row r="46" spans="1:11">
      <c r="A46" s="45" t="s">
        <v>250</v>
      </c>
      <c r="B46" s="46">
        <v>3</v>
      </c>
      <c r="C46" s="44">
        <v>2011</v>
      </c>
      <c r="D46" s="44">
        <v>36295.599999999999</v>
      </c>
      <c r="E46" s="44">
        <v>5.0600000000000005</v>
      </c>
      <c r="F46" s="44">
        <v>0</v>
      </c>
      <c r="G46" s="25">
        <f t="shared" si="6"/>
        <v>36295.599999999999</v>
      </c>
      <c r="H46" s="10">
        <f t="shared" si="7"/>
        <v>36295.599999999999</v>
      </c>
      <c r="I46" s="10">
        <f t="shared" si="7"/>
        <v>36295.599999999999</v>
      </c>
      <c r="K46" s="14">
        <f t="shared" si="4"/>
        <v>0</v>
      </c>
    </row>
    <row r="47" spans="1:11">
      <c r="A47" s="45" t="s">
        <v>320</v>
      </c>
      <c r="B47" s="46">
        <v>3</v>
      </c>
      <c r="C47" s="44">
        <v>2011</v>
      </c>
      <c r="D47" s="44">
        <v>16722.384000000002</v>
      </c>
      <c r="E47" s="44">
        <v>3.7680000000000002</v>
      </c>
      <c r="F47" s="44">
        <v>0</v>
      </c>
      <c r="G47" s="25">
        <f t="shared" si="6"/>
        <v>16722.384000000002</v>
      </c>
      <c r="H47" s="10">
        <f t="shared" si="7"/>
        <v>16722.384000000002</v>
      </c>
      <c r="I47" s="10">
        <f t="shared" si="7"/>
        <v>16722.384000000002</v>
      </c>
      <c r="K47" s="14">
        <f t="shared" si="4"/>
        <v>0</v>
      </c>
    </row>
    <row r="48" spans="1:11">
      <c r="A48" s="45" t="s">
        <v>324</v>
      </c>
      <c r="B48" s="46">
        <v>3</v>
      </c>
      <c r="C48" s="44">
        <v>2011</v>
      </c>
      <c r="D48" s="44">
        <v>54966.600000000006</v>
      </c>
      <c r="E48" s="44">
        <v>12.830400000000001</v>
      </c>
      <c r="F48" s="44">
        <v>0</v>
      </c>
      <c r="G48" s="25">
        <f t="shared" si="6"/>
        <v>54966.600000000006</v>
      </c>
      <c r="H48" s="10">
        <f t="shared" si="7"/>
        <v>54966.600000000006</v>
      </c>
      <c r="I48" s="10">
        <f t="shared" si="7"/>
        <v>54966.600000000006</v>
      </c>
      <c r="K48" s="14">
        <f t="shared" si="4"/>
        <v>0</v>
      </c>
    </row>
    <row r="49" spans="1:11">
      <c r="A49" s="45" t="s">
        <v>327</v>
      </c>
      <c r="B49" s="46">
        <v>3</v>
      </c>
      <c r="C49" s="44">
        <v>2011</v>
      </c>
      <c r="D49" s="44">
        <v>4204.8</v>
      </c>
      <c r="E49" s="44">
        <v>0</v>
      </c>
      <c r="F49" s="44">
        <v>0</v>
      </c>
      <c r="G49" s="25">
        <f t="shared" si="6"/>
        <v>4204.8</v>
      </c>
      <c r="H49" s="10">
        <f t="shared" si="7"/>
        <v>4204.8</v>
      </c>
      <c r="I49" s="10">
        <f t="shared" si="7"/>
        <v>4204.8</v>
      </c>
      <c r="K49" s="14">
        <f t="shared" si="4"/>
        <v>0</v>
      </c>
    </row>
    <row r="50" spans="1:11">
      <c r="A50" s="45" t="s">
        <v>330</v>
      </c>
      <c r="B50" s="46">
        <v>16</v>
      </c>
      <c r="C50" s="44">
        <v>2024</v>
      </c>
      <c r="D50" s="44">
        <v>57052.912896000002</v>
      </c>
      <c r="E50" s="44">
        <v>6.8987519999999991</v>
      </c>
      <c r="F50" s="44">
        <v>0</v>
      </c>
      <c r="G50" s="25">
        <f t="shared" si="6"/>
        <v>57052.912896000002</v>
      </c>
      <c r="H50" s="10">
        <f t="shared" si="7"/>
        <v>57052.912896000002</v>
      </c>
      <c r="I50" s="10">
        <f t="shared" si="7"/>
        <v>57052.912896000002</v>
      </c>
      <c r="K50" s="14">
        <f t="shared" si="4"/>
        <v>0</v>
      </c>
    </row>
    <row r="51" spans="1:11">
      <c r="A51" s="45" t="s">
        <v>334</v>
      </c>
      <c r="B51" s="46">
        <v>2.1</v>
      </c>
      <c r="C51" s="44">
        <v>2010.1</v>
      </c>
      <c r="D51" s="44">
        <v>645375.62315520004</v>
      </c>
      <c r="E51" s="44">
        <v>163.49690649600004</v>
      </c>
      <c r="F51" s="44">
        <v>0</v>
      </c>
      <c r="G51" s="25">
        <f t="shared" si="6"/>
        <v>645375.62315520004</v>
      </c>
      <c r="H51" s="10">
        <f t="shared" si="7"/>
        <v>645375.62315520004</v>
      </c>
      <c r="I51" s="10">
        <f t="shared" si="7"/>
        <v>645375.62315520004</v>
      </c>
      <c r="K51" s="14">
        <f t="shared" si="4"/>
        <v>0</v>
      </c>
    </row>
    <row r="52" spans="1:11">
      <c r="A52" s="45" t="s">
        <v>338</v>
      </c>
      <c r="B52" s="46">
        <v>2.1</v>
      </c>
      <c r="C52" s="44">
        <v>2010.1</v>
      </c>
      <c r="D52" s="44">
        <v>62581.325452800003</v>
      </c>
      <c r="E52" s="44">
        <v>15.854105343999999</v>
      </c>
      <c r="F52" s="44">
        <v>0</v>
      </c>
      <c r="G52" s="25">
        <f t="shared" si="6"/>
        <v>62581.325452800003</v>
      </c>
      <c r="H52" s="10">
        <f t="shared" si="7"/>
        <v>62581.325452800003</v>
      </c>
      <c r="I52" s="10">
        <f t="shared" si="7"/>
        <v>62581.325452800003</v>
      </c>
      <c r="K52" s="14">
        <f t="shared" si="4"/>
        <v>0</v>
      </c>
    </row>
    <row r="53" spans="1:11">
      <c r="A53" s="45" t="s">
        <v>341</v>
      </c>
      <c r="B53" s="46">
        <v>3</v>
      </c>
      <c r="C53" s="44">
        <v>2011</v>
      </c>
      <c r="D53" s="44">
        <v>0</v>
      </c>
      <c r="E53" s="44">
        <v>0</v>
      </c>
      <c r="F53" s="44">
        <v>4887.8880000000008</v>
      </c>
      <c r="G53" s="25">
        <f t="shared" si="6"/>
        <v>0</v>
      </c>
      <c r="H53" s="10">
        <f t="shared" si="7"/>
        <v>0</v>
      </c>
      <c r="I53" s="10">
        <f t="shared" si="7"/>
        <v>0</v>
      </c>
      <c r="K53" s="14">
        <f t="shared" si="4"/>
        <v>0</v>
      </c>
    </row>
    <row r="54" spans="1:11">
      <c r="A54" s="45" t="s">
        <v>344</v>
      </c>
      <c r="B54" s="46">
        <v>5</v>
      </c>
      <c r="C54" s="44">
        <v>2013</v>
      </c>
      <c r="D54" s="44">
        <v>0</v>
      </c>
      <c r="E54" s="44">
        <v>0</v>
      </c>
      <c r="F54" s="44">
        <v>169353.60000000001</v>
      </c>
      <c r="G54" s="25">
        <f t="shared" si="6"/>
        <v>0</v>
      </c>
      <c r="H54" s="10">
        <f t="shared" si="7"/>
        <v>0</v>
      </c>
      <c r="I54" s="10">
        <f t="shared" si="7"/>
        <v>0</v>
      </c>
      <c r="K54" s="14">
        <f t="shared" si="4"/>
        <v>0</v>
      </c>
    </row>
    <row r="55" spans="1:11">
      <c r="A55" s="45" t="s">
        <v>347</v>
      </c>
      <c r="B55" s="46">
        <v>3</v>
      </c>
      <c r="C55" s="44">
        <v>2011</v>
      </c>
      <c r="D55" s="44">
        <v>45945.812000000005</v>
      </c>
      <c r="E55" s="44">
        <v>6.1264000000000003</v>
      </c>
      <c r="F55" s="44">
        <v>0</v>
      </c>
      <c r="G55" s="25">
        <f t="shared" si="6"/>
        <v>45945.812000000005</v>
      </c>
      <c r="H55" s="10">
        <f t="shared" si="7"/>
        <v>45945.812000000005</v>
      </c>
      <c r="I55" s="10">
        <f t="shared" si="7"/>
        <v>45945.812000000005</v>
      </c>
      <c r="K55" s="14">
        <f t="shared" si="4"/>
        <v>0</v>
      </c>
    </row>
    <row r="56" spans="1:11">
      <c r="A56" s="45" t="s">
        <v>353</v>
      </c>
      <c r="B56" s="46">
        <v>10</v>
      </c>
      <c r="C56" s="44">
        <v>2018</v>
      </c>
      <c r="D56" s="44">
        <v>0</v>
      </c>
      <c r="E56" s="44">
        <v>0</v>
      </c>
      <c r="F56" s="44">
        <v>95874.400000000009</v>
      </c>
      <c r="G56" s="25">
        <f t="shared" si="6"/>
        <v>0</v>
      </c>
      <c r="H56" s="10">
        <f t="shared" si="7"/>
        <v>0</v>
      </c>
      <c r="I56" s="10">
        <f t="shared" si="7"/>
        <v>0</v>
      </c>
      <c r="K56" s="14">
        <f t="shared" si="4"/>
        <v>0</v>
      </c>
    </row>
    <row r="57" spans="1:11">
      <c r="A57" s="45" t="s">
        <v>356</v>
      </c>
      <c r="B57" s="46">
        <v>15</v>
      </c>
      <c r="C57" s="44">
        <v>2023</v>
      </c>
      <c r="D57" s="44">
        <v>0</v>
      </c>
      <c r="E57" s="44">
        <v>0</v>
      </c>
      <c r="F57" s="44">
        <v>57825.600000000006</v>
      </c>
      <c r="G57" s="25">
        <f t="shared" si="6"/>
        <v>0</v>
      </c>
      <c r="H57" s="10">
        <f t="shared" si="7"/>
        <v>0</v>
      </c>
      <c r="I57" s="10">
        <f t="shared" si="7"/>
        <v>0</v>
      </c>
      <c r="K57" s="14">
        <f t="shared" si="4"/>
        <v>0</v>
      </c>
    </row>
    <row r="58" spans="1:11">
      <c r="A58" s="45" t="s">
        <v>359</v>
      </c>
      <c r="B58" s="46">
        <v>2.1</v>
      </c>
      <c r="C58" s="44">
        <v>2010.1</v>
      </c>
      <c r="D58" s="44">
        <v>99895.771200000017</v>
      </c>
      <c r="E58" s="44">
        <v>0</v>
      </c>
      <c r="F58" s="44">
        <v>0</v>
      </c>
      <c r="G58" s="25">
        <f t="shared" si="6"/>
        <v>99895.771200000017</v>
      </c>
      <c r="H58" s="10">
        <f t="shared" si="7"/>
        <v>99895.771200000017</v>
      </c>
      <c r="I58" s="10">
        <f t="shared" si="7"/>
        <v>99895.771200000017</v>
      </c>
      <c r="K58" s="14">
        <f t="shared" si="4"/>
        <v>0</v>
      </c>
    </row>
    <row r="59" spans="1:11">
      <c r="A59" s="45" t="s">
        <v>363</v>
      </c>
      <c r="B59" s="46">
        <v>2.1</v>
      </c>
      <c r="C59" s="44">
        <v>2010.1</v>
      </c>
      <c r="D59" s="44">
        <v>60573.315200000005</v>
      </c>
      <c r="E59" s="44">
        <v>0</v>
      </c>
      <c r="F59" s="44">
        <v>0</v>
      </c>
      <c r="G59" s="25">
        <f t="shared" si="6"/>
        <v>60573.315200000005</v>
      </c>
      <c r="H59" s="10">
        <f t="shared" si="7"/>
        <v>60573.315200000005</v>
      </c>
      <c r="I59" s="10">
        <f t="shared" si="7"/>
        <v>60573.315200000005</v>
      </c>
      <c r="K59" s="14">
        <f t="shared" si="4"/>
        <v>0</v>
      </c>
    </row>
    <row r="60" spans="1:11">
      <c r="A60" s="45" t="s">
        <v>365</v>
      </c>
      <c r="B60" s="46">
        <v>11</v>
      </c>
      <c r="C60" s="44">
        <v>2019</v>
      </c>
      <c r="D60" s="44">
        <v>43373.440000000002</v>
      </c>
      <c r="E60" s="44">
        <v>0</v>
      </c>
      <c r="F60" s="44">
        <v>0</v>
      </c>
      <c r="G60" s="25">
        <f t="shared" si="6"/>
        <v>43373.440000000002</v>
      </c>
      <c r="H60" s="10">
        <f t="shared" si="7"/>
        <v>43373.440000000002</v>
      </c>
      <c r="I60" s="10">
        <f t="shared" si="7"/>
        <v>43373.440000000002</v>
      </c>
      <c r="K60" s="14">
        <f t="shared" si="4"/>
        <v>0</v>
      </c>
    </row>
    <row r="61" spans="1:11">
      <c r="A61" s="45" t="s">
        <v>368</v>
      </c>
      <c r="B61" s="46">
        <v>10</v>
      </c>
      <c r="C61" s="44">
        <v>2018</v>
      </c>
      <c r="D61" s="44">
        <v>74240</v>
      </c>
      <c r="E61" s="44">
        <v>0</v>
      </c>
      <c r="F61" s="44">
        <v>0</v>
      </c>
      <c r="G61" s="25">
        <f t="shared" si="6"/>
        <v>74240</v>
      </c>
      <c r="H61" s="10">
        <f t="shared" si="7"/>
        <v>74240</v>
      </c>
      <c r="I61" s="10">
        <f t="shared" si="7"/>
        <v>74240</v>
      </c>
      <c r="K61" s="14">
        <f t="shared" si="4"/>
        <v>0</v>
      </c>
    </row>
    <row r="62" spans="1:11">
      <c r="A62" s="45" t="s">
        <v>273</v>
      </c>
      <c r="B62" s="46">
        <v>20</v>
      </c>
      <c r="C62" s="44">
        <v>2028</v>
      </c>
      <c r="D62" s="44">
        <v>0</v>
      </c>
      <c r="E62" s="44">
        <v>0</v>
      </c>
      <c r="F62" s="44">
        <v>11428.800000000001</v>
      </c>
      <c r="G62" s="25">
        <f t="shared" si="6"/>
        <v>0</v>
      </c>
      <c r="H62" s="10">
        <f t="shared" si="7"/>
        <v>0</v>
      </c>
      <c r="I62" s="10">
        <f t="shared" si="7"/>
        <v>0</v>
      </c>
      <c r="K62" s="14">
        <f t="shared" si="4"/>
        <v>0</v>
      </c>
    </row>
    <row r="63" spans="1:11">
      <c r="A63" s="45" t="s">
        <v>277</v>
      </c>
      <c r="B63" s="46">
        <v>16</v>
      </c>
      <c r="C63" s="44">
        <v>2024</v>
      </c>
      <c r="D63" s="44">
        <v>11032.800000000001</v>
      </c>
      <c r="E63" s="44">
        <v>3.6739224000000004</v>
      </c>
      <c r="F63" s="44">
        <v>0</v>
      </c>
      <c r="G63" s="25">
        <f t="shared" si="6"/>
        <v>11032.800000000001</v>
      </c>
      <c r="H63" s="10">
        <f t="shared" si="7"/>
        <v>11032.800000000001</v>
      </c>
      <c r="I63" s="10">
        <f t="shared" si="7"/>
        <v>11032.800000000001</v>
      </c>
      <c r="K63" s="14">
        <f t="shared" si="4"/>
        <v>0</v>
      </c>
    </row>
    <row r="64" spans="1:11">
      <c r="A64" s="45" t="s">
        <v>280</v>
      </c>
      <c r="B64" s="46">
        <v>11</v>
      </c>
      <c r="C64" s="44">
        <v>2019</v>
      </c>
      <c r="D64" s="44">
        <v>2307910.4</v>
      </c>
      <c r="E64" s="44">
        <v>576.97760000000005</v>
      </c>
      <c r="F64" s="44">
        <v>0</v>
      </c>
      <c r="G64" s="25">
        <f t="shared" si="6"/>
        <v>2307910.4</v>
      </c>
      <c r="H64" s="10">
        <f t="shared" si="7"/>
        <v>2307910.4</v>
      </c>
      <c r="I64" s="10">
        <f t="shared" si="7"/>
        <v>2307910.4</v>
      </c>
      <c r="K64" s="14">
        <f t="shared" si="4"/>
        <v>0</v>
      </c>
    </row>
    <row r="65" spans="1:11">
      <c r="A65" s="45" t="s">
        <v>283</v>
      </c>
      <c r="B65" s="46">
        <v>5</v>
      </c>
      <c r="C65" s="44">
        <v>2013</v>
      </c>
      <c r="D65" s="44">
        <v>108804.8</v>
      </c>
      <c r="E65" s="44">
        <v>24.154665600000001</v>
      </c>
      <c r="F65" s="44">
        <v>0</v>
      </c>
      <c r="G65" s="25">
        <f t="shared" si="6"/>
        <v>108804.8</v>
      </c>
      <c r="H65" s="10">
        <f t="shared" si="7"/>
        <v>108804.8</v>
      </c>
      <c r="I65" s="10">
        <f t="shared" si="7"/>
        <v>108804.8</v>
      </c>
      <c r="K65" s="14">
        <f t="shared" si="4"/>
        <v>0</v>
      </c>
    </row>
    <row r="66" spans="1:11">
      <c r="A66" s="45" t="s">
        <v>264</v>
      </c>
      <c r="B66" s="46">
        <v>10</v>
      </c>
      <c r="C66" s="44">
        <v>2018</v>
      </c>
      <c r="D66" s="44">
        <v>27193.600000000002</v>
      </c>
      <c r="E66" s="44">
        <v>27.1936</v>
      </c>
      <c r="F66" s="44">
        <v>9216</v>
      </c>
      <c r="G66" s="25">
        <f t="shared" si="6"/>
        <v>27193.600000000002</v>
      </c>
      <c r="H66" s="10">
        <f t="shared" si="7"/>
        <v>27193.600000000002</v>
      </c>
      <c r="I66" s="10">
        <f t="shared" si="7"/>
        <v>27193.600000000002</v>
      </c>
      <c r="K66" s="14">
        <f t="shared" si="4"/>
        <v>0</v>
      </c>
    </row>
    <row r="67" spans="1:11">
      <c r="A67" s="45" t="s">
        <v>267</v>
      </c>
      <c r="B67" s="46">
        <v>10</v>
      </c>
      <c r="C67" s="44">
        <v>2018</v>
      </c>
      <c r="D67" s="44">
        <v>265936</v>
      </c>
      <c r="E67" s="44">
        <v>265.93599999999998</v>
      </c>
      <c r="F67" s="44">
        <v>128480</v>
      </c>
      <c r="G67" s="25">
        <f t="shared" si="6"/>
        <v>265936</v>
      </c>
      <c r="H67" s="10">
        <f t="shared" si="7"/>
        <v>265936</v>
      </c>
      <c r="I67" s="10">
        <f t="shared" si="7"/>
        <v>265936</v>
      </c>
      <c r="K67" s="14">
        <f t="shared" si="4"/>
        <v>0</v>
      </c>
    </row>
    <row r="68" spans="1:11">
      <c r="A68" s="45" t="s">
        <v>255</v>
      </c>
      <c r="B68" s="46">
        <v>10</v>
      </c>
      <c r="C68" s="44">
        <v>2018</v>
      </c>
      <c r="D68" s="44">
        <v>1375664</v>
      </c>
      <c r="E68" s="44">
        <v>475.48800000000006</v>
      </c>
      <c r="F68" s="44">
        <v>677265.60000000009</v>
      </c>
      <c r="G68" s="25">
        <f t="shared" si="6"/>
        <v>1375664</v>
      </c>
      <c r="H68" s="10">
        <f t="shared" si="7"/>
        <v>1375664</v>
      </c>
      <c r="I68" s="10">
        <f t="shared" si="7"/>
        <v>1375664</v>
      </c>
      <c r="K68" s="14">
        <f t="shared" si="4"/>
        <v>0</v>
      </c>
    </row>
    <row r="69" spans="1:11">
      <c r="A69" s="45" t="s">
        <v>374</v>
      </c>
      <c r="B69" s="46">
        <v>10</v>
      </c>
      <c r="C69" s="44">
        <v>2018</v>
      </c>
      <c r="D69" s="44">
        <v>1865662.5</v>
      </c>
      <c r="E69" s="44">
        <v>1530.8</v>
      </c>
      <c r="F69" s="44">
        <v>0</v>
      </c>
      <c r="G69" s="25">
        <f t="shared" ref="G69" si="8">IF($D$1=1,D69,IF($D$1=2,E69,IF($D$1=3,F69)))</f>
        <v>1865662.5</v>
      </c>
      <c r="H69" s="10">
        <f t="shared" si="7"/>
        <v>1865662.5</v>
      </c>
      <c r="I69" s="10">
        <f t="shared" si="7"/>
        <v>1865662.5</v>
      </c>
      <c r="K69" s="14">
        <f t="shared" si="4"/>
        <v>0</v>
      </c>
    </row>
    <row r="70" spans="1:11">
      <c r="A70" s="41"/>
      <c r="B70" s="24"/>
      <c r="C70" s="23"/>
      <c r="D70" s="23"/>
      <c r="E70" s="23"/>
      <c r="F70" s="23"/>
      <c r="G70" s="25"/>
      <c r="H70" s="10"/>
      <c r="I70" s="10"/>
    </row>
    <row r="71" spans="1:11">
      <c r="A71" s="41"/>
      <c r="B71" s="24"/>
      <c r="C71" s="23"/>
      <c r="D71" s="23"/>
      <c r="E71" s="23"/>
      <c r="F71" s="23"/>
      <c r="G71" s="25"/>
      <c r="H71" s="10"/>
      <c r="I71" s="10"/>
    </row>
    <row r="72" spans="1:11">
      <c r="A72" s="41"/>
      <c r="B72" s="24"/>
      <c r="C72" s="23"/>
      <c r="D72" s="23"/>
      <c r="E72" s="23"/>
      <c r="F72" s="23"/>
      <c r="G72" s="25"/>
      <c r="H72" s="10"/>
      <c r="I72" s="10"/>
    </row>
    <row r="73" spans="1:11">
      <c r="A73" s="41"/>
      <c r="B73" s="24"/>
      <c r="C73" s="23"/>
      <c r="D73" s="23"/>
      <c r="E73" s="23"/>
      <c r="F73" s="23"/>
      <c r="G73" s="25"/>
      <c r="H73" s="10"/>
      <c r="I73" s="10"/>
    </row>
    <row r="74" spans="1:11">
      <c r="A74" s="41"/>
      <c r="B74" s="24"/>
      <c r="C74" s="23"/>
      <c r="D74" s="23"/>
      <c r="E74" s="23"/>
      <c r="F74" s="23"/>
      <c r="G74" s="25"/>
      <c r="H74" s="10"/>
      <c r="I74" s="10"/>
    </row>
    <row r="75" spans="1:11">
      <c r="A75" s="41"/>
      <c r="B75" s="24"/>
      <c r="C75" s="23"/>
      <c r="D75" s="23"/>
      <c r="E75" s="23"/>
      <c r="F75" s="23"/>
      <c r="G75" s="25"/>
      <c r="H75" s="10"/>
      <c r="I75" s="10"/>
    </row>
    <row r="76" spans="1:11">
      <c r="A76" s="41"/>
      <c r="B76" s="24"/>
      <c r="C76" s="23"/>
      <c r="D76" s="23"/>
      <c r="E76" s="23"/>
      <c r="F76" s="23"/>
      <c r="G76" s="25"/>
      <c r="H76" s="10"/>
      <c r="I76" s="10"/>
    </row>
    <row r="77" spans="1:11">
      <c r="A77" s="41"/>
      <c r="B77" s="24"/>
      <c r="C77" s="23"/>
      <c r="D77" s="23"/>
      <c r="E77" s="23"/>
      <c r="F77" s="23"/>
      <c r="G77" s="25"/>
      <c r="H77" s="10"/>
      <c r="I77" s="10"/>
    </row>
    <row r="78" spans="1:11">
      <c r="A78" s="41"/>
      <c r="B78" s="24"/>
      <c r="C78" s="23"/>
      <c r="D78" s="23"/>
      <c r="E78" s="23"/>
      <c r="F78" s="23"/>
      <c r="G78" s="25"/>
      <c r="H78" s="10"/>
      <c r="I78" s="10"/>
    </row>
    <row r="79" spans="1:11">
      <c r="A79" s="41"/>
      <c r="B79" s="24"/>
      <c r="C79" s="23"/>
      <c r="D79" s="23"/>
      <c r="E79" s="23"/>
      <c r="F79" s="23"/>
      <c r="G79" s="25"/>
      <c r="H79" s="10"/>
      <c r="I79" s="10"/>
    </row>
    <row r="80" spans="1:11">
      <c r="A80" s="41"/>
      <c r="B80" s="24"/>
      <c r="C80" s="23"/>
      <c r="D80" s="23"/>
      <c r="E80" s="23"/>
      <c r="F80" s="23"/>
      <c r="G80" s="25"/>
      <c r="H80" s="10"/>
      <c r="I80" s="10"/>
    </row>
    <row r="81" spans="1:9">
      <c r="A81" s="41"/>
      <c r="B81" s="24"/>
      <c r="C81" s="23"/>
      <c r="D81" s="23"/>
      <c r="E81" s="23"/>
      <c r="F81" s="23"/>
      <c r="G81" s="25"/>
      <c r="H81" s="10"/>
      <c r="I81" s="10"/>
    </row>
    <row r="82" spans="1:9">
      <c r="A82" s="41"/>
      <c r="B82" s="24"/>
      <c r="C82" s="23"/>
      <c r="D82" s="23"/>
      <c r="E82" s="23"/>
      <c r="F82" s="23"/>
      <c r="G82" s="25"/>
      <c r="H82" s="10"/>
      <c r="I82" s="10"/>
    </row>
    <row r="83" spans="1:9">
      <c r="A83" s="41"/>
      <c r="B83" s="24"/>
      <c r="C83" s="23"/>
      <c r="D83" s="23"/>
      <c r="E83" s="23"/>
      <c r="F83" s="23"/>
      <c r="G83" s="25"/>
      <c r="H83" s="10"/>
      <c r="I83" s="10"/>
    </row>
    <row r="84" spans="1:9">
      <c r="A84" s="41"/>
      <c r="B84" s="24"/>
      <c r="C84" s="23"/>
      <c r="D84" s="23"/>
      <c r="E84" s="23"/>
      <c r="F84" s="23"/>
      <c r="G84" s="25"/>
      <c r="H84" s="10"/>
      <c r="I84" s="10"/>
    </row>
    <row r="85" spans="1:9">
      <c r="A85" s="41"/>
      <c r="B85" s="24"/>
      <c r="C85" s="23"/>
      <c r="D85" s="23"/>
      <c r="E85" s="23"/>
      <c r="F85" s="23"/>
      <c r="G85" s="25"/>
      <c r="H85" s="10"/>
      <c r="I85" s="10"/>
    </row>
    <row r="86" spans="1:9">
      <c r="A86" s="41"/>
      <c r="B86" s="24"/>
      <c r="C86" s="23"/>
      <c r="D86" s="23"/>
      <c r="E86" s="23"/>
      <c r="F86" s="23"/>
      <c r="G86" s="25"/>
      <c r="H86" s="10"/>
      <c r="I86" s="10"/>
    </row>
    <row r="87" spans="1:9">
      <c r="A87" s="41"/>
      <c r="B87" s="24"/>
      <c r="C87" s="23"/>
      <c r="D87" s="23"/>
      <c r="E87" s="23"/>
      <c r="F87" s="23"/>
      <c r="G87" s="25"/>
      <c r="H87" s="10"/>
      <c r="I87" s="10"/>
    </row>
    <row r="88" spans="1:9">
      <c r="A88" s="41"/>
      <c r="B88" s="24"/>
      <c r="C88" s="23"/>
      <c r="D88" s="23"/>
      <c r="E88" s="23"/>
      <c r="F88" s="23"/>
      <c r="G88" s="25"/>
      <c r="H88" s="10"/>
      <c r="I88" s="10"/>
    </row>
    <row r="89" spans="1:9">
      <c r="A89" s="41"/>
      <c r="B89" s="24"/>
      <c r="C89" s="23"/>
      <c r="D89" s="23"/>
      <c r="E89" s="23"/>
      <c r="F89" s="23"/>
      <c r="G89" s="25"/>
      <c r="H89" s="10"/>
      <c r="I89" s="10"/>
    </row>
    <row r="90" spans="1:9">
      <c r="A90" s="41"/>
      <c r="B90" s="24"/>
      <c r="C90" s="23"/>
      <c r="D90" s="23"/>
      <c r="E90" s="23"/>
      <c r="F90" s="23"/>
      <c r="G90" s="25"/>
      <c r="H90" s="10"/>
      <c r="I90" s="10"/>
    </row>
    <row r="91" spans="1:9">
      <c r="A91" s="41"/>
      <c r="B91" s="24"/>
      <c r="C91" s="23"/>
      <c r="D91" s="23"/>
      <c r="E91" s="23"/>
      <c r="F91" s="23"/>
      <c r="G91" s="25"/>
      <c r="H91" s="10"/>
      <c r="I91" s="10"/>
    </row>
    <row r="92" spans="1:9">
      <c r="A92" s="41"/>
      <c r="B92" s="24"/>
      <c r="C92" s="23"/>
      <c r="D92" s="23"/>
      <c r="E92" s="23"/>
      <c r="F92" s="23"/>
      <c r="G92" s="25"/>
      <c r="H92" s="10"/>
      <c r="I92" s="10"/>
    </row>
    <row r="93" spans="1:9">
      <c r="A93" s="41"/>
      <c r="B93" s="24"/>
      <c r="C93" s="23"/>
      <c r="D93" s="23"/>
      <c r="E93" s="23"/>
      <c r="F93" s="23"/>
      <c r="G93" s="25"/>
      <c r="H93" s="10"/>
      <c r="I93" s="10"/>
    </row>
    <row r="94" spans="1:9">
      <c r="A94" s="41"/>
      <c r="B94" s="24"/>
      <c r="C94" s="23"/>
      <c r="D94" s="23"/>
      <c r="E94" s="23"/>
      <c r="F94" s="23"/>
      <c r="G94" s="25"/>
      <c r="H94" s="10"/>
      <c r="I94" s="10"/>
    </row>
    <row r="95" spans="1:9">
      <c r="A95" s="41"/>
      <c r="B95" s="24"/>
      <c r="C95" s="23"/>
      <c r="D95" s="23"/>
      <c r="E95" s="23"/>
      <c r="F95" s="23"/>
      <c r="G95" s="25"/>
      <c r="H95" s="10"/>
      <c r="I95" s="10"/>
    </row>
    <row r="96" spans="1:9">
      <c r="A96" s="41"/>
      <c r="B96" s="24"/>
      <c r="C96" s="23"/>
      <c r="D96" s="23"/>
      <c r="E96" s="23"/>
      <c r="F96" s="23"/>
      <c r="G96" s="25"/>
      <c r="H96" s="10"/>
      <c r="I96" s="10"/>
    </row>
    <row r="97" spans="1:9">
      <c r="A97" s="41"/>
      <c r="B97" s="24"/>
      <c r="C97" s="23"/>
      <c r="D97" s="23"/>
      <c r="E97" s="23"/>
      <c r="F97" s="23"/>
      <c r="G97" s="25"/>
      <c r="H97" s="10"/>
      <c r="I97" s="10"/>
    </row>
    <row r="98" spans="1:9">
      <c r="A98" s="41"/>
      <c r="B98" s="24"/>
      <c r="C98" s="23"/>
      <c r="D98" s="23"/>
      <c r="E98" s="23"/>
      <c r="F98" s="23"/>
      <c r="G98" s="25"/>
      <c r="H98" s="10"/>
      <c r="I98" s="10"/>
    </row>
    <row r="99" spans="1:9">
      <c r="A99" s="41"/>
      <c r="B99" s="24"/>
      <c r="C99" s="23"/>
      <c r="D99" s="23"/>
      <c r="E99" s="23"/>
      <c r="F99" s="23"/>
      <c r="G99" s="25"/>
      <c r="H99" s="10"/>
      <c r="I99" s="10"/>
    </row>
    <row r="100" spans="1:9">
      <c r="A100" s="41"/>
      <c r="B100" s="24"/>
      <c r="C100" s="23"/>
      <c r="D100" s="23"/>
      <c r="E100" s="23"/>
      <c r="F100" s="23"/>
      <c r="G100" s="25"/>
      <c r="H100" s="10"/>
      <c r="I100" s="10"/>
    </row>
    <row r="101" spans="1:9">
      <c r="A101" s="41"/>
      <c r="B101" s="24"/>
      <c r="C101" s="23"/>
      <c r="D101" s="23"/>
      <c r="E101" s="23"/>
      <c r="F101" s="23"/>
      <c r="G101" s="25"/>
      <c r="H101" s="10"/>
      <c r="I101" s="10"/>
    </row>
    <row r="102" spans="1:9">
      <c r="A102" s="41"/>
      <c r="B102" s="24"/>
      <c r="C102" s="23"/>
      <c r="D102" s="23"/>
      <c r="E102" s="23"/>
      <c r="F102" s="23"/>
      <c r="G102" s="25"/>
      <c r="H102" s="10"/>
      <c r="I102" s="10"/>
    </row>
    <row r="103" spans="1:9">
      <c r="A103" s="41"/>
      <c r="B103" s="24"/>
      <c r="C103" s="23"/>
      <c r="D103" s="23"/>
      <c r="E103" s="23"/>
      <c r="F103" s="23"/>
      <c r="G103" s="25"/>
      <c r="H103" s="10"/>
      <c r="I103" s="10"/>
    </row>
    <row r="104" spans="1:9">
      <c r="A104" s="41"/>
      <c r="B104" s="24"/>
      <c r="C104" s="23"/>
      <c r="D104" s="23"/>
      <c r="E104" s="23"/>
      <c r="F104" s="23"/>
      <c r="G104" s="25"/>
      <c r="H104" s="10"/>
      <c r="I104" s="10"/>
    </row>
    <row r="105" spans="1:9">
      <c r="A105" s="41"/>
      <c r="B105" s="24"/>
      <c r="C105" s="23"/>
      <c r="D105" s="23"/>
      <c r="E105" s="23"/>
      <c r="F105" s="23"/>
      <c r="G105" s="25"/>
      <c r="H105" s="10"/>
      <c r="I105" s="10"/>
    </row>
    <row r="106" spans="1:9">
      <c r="A106" s="41"/>
      <c r="B106" s="24"/>
      <c r="C106" s="23"/>
      <c r="D106" s="23"/>
      <c r="E106" s="23"/>
      <c r="F106" s="23"/>
      <c r="G106" s="25"/>
      <c r="H106" s="10"/>
      <c r="I106" s="10"/>
    </row>
    <row r="107" spans="1:9">
      <c r="A107" s="41"/>
      <c r="B107" s="24"/>
      <c r="C107" s="23"/>
      <c r="D107" s="23"/>
      <c r="E107" s="23"/>
      <c r="F107" s="23"/>
      <c r="G107" s="25"/>
      <c r="H107" s="10"/>
      <c r="I107" s="10"/>
    </row>
    <row r="108" spans="1:9">
      <c r="A108" s="41"/>
      <c r="B108" s="24"/>
      <c r="C108" s="23"/>
      <c r="D108" s="23"/>
      <c r="E108" s="23"/>
      <c r="F108" s="23"/>
      <c r="G108" s="25"/>
      <c r="H108" s="10"/>
      <c r="I108" s="10"/>
    </row>
    <row r="109" spans="1:9">
      <c r="A109" s="41"/>
      <c r="B109" s="24"/>
      <c r="C109" s="23"/>
      <c r="D109" s="23"/>
      <c r="E109" s="23"/>
      <c r="F109" s="23"/>
      <c r="G109" s="25"/>
      <c r="H109" s="10"/>
      <c r="I109" s="10"/>
    </row>
    <row r="110" spans="1:9">
      <c r="A110" s="41"/>
      <c r="B110" s="24"/>
      <c r="C110" s="23"/>
      <c r="D110" s="23"/>
      <c r="E110" s="23"/>
      <c r="F110" s="23"/>
      <c r="G110" s="25"/>
      <c r="H110" s="10"/>
      <c r="I110" s="10"/>
    </row>
    <row r="111" spans="1:9">
      <c r="A111" s="41"/>
      <c r="B111" s="24"/>
      <c r="C111" s="23"/>
      <c r="D111" s="23"/>
      <c r="E111" s="23"/>
      <c r="F111" s="23"/>
      <c r="G111" s="25"/>
      <c r="H111" s="10"/>
      <c r="I111" s="10"/>
    </row>
    <row r="112" spans="1:9">
      <c r="A112" s="41"/>
      <c r="B112" s="24"/>
      <c r="C112" s="23"/>
      <c r="D112" s="23"/>
      <c r="E112" s="23"/>
      <c r="F112" s="23"/>
      <c r="G112" s="25"/>
      <c r="H112" s="10"/>
      <c r="I112" s="10"/>
    </row>
    <row r="113" spans="1:9">
      <c r="A113" s="41"/>
      <c r="B113" s="24"/>
      <c r="C113" s="23"/>
      <c r="D113" s="23"/>
      <c r="E113" s="23"/>
      <c r="F113" s="23"/>
      <c r="G113" s="25"/>
      <c r="H113" s="10"/>
      <c r="I113" s="10"/>
    </row>
    <row r="114" spans="1:9">
      <c r="A114" s="41"/>
      <c r="B114" s="24"/>
      <c r="C114" s="23"/>
      <c r="D114" s="23"/>
      <c r="E114" s="23"/>
      <c r="F114" s="23"/>
      <c r="G114" s="25"/>
      <c r="H114" s="10"/>
      <c r="I114" s="10"/>
    </row>
    <row r="115" spans="1:9">
      <c r="A115" s="41"/>
      <c r="B115" s="24"/>
      <c r="C115" s="23"/>
      <c r="D115" s="23"/>
      <c r="E115" s="23"/>
      <c r="F115" s="23"/>
      <c r="G115" s="25"/>
      <c r="H115" s="10"/>
      <c r="I115" s="10"/>
    </row>
    <row r="116" spans="1:9">
      <c r="A116" s="41"/>
      <c r="B116" s="24"/>
      <c r="C116" s="23"/>
      <c r="D116" s="23"/>
      <c r="E116" s="23"/>
      <c r="F116" s="23"/>
      <c r="G116" s="25"/>
      <c r="H116" s="10"/>
      <c r="I116" s="10"/>
    </row>
    <row r="117" spans="1:9">
      <c r="A117" s="41"/>
      <c r="B117" s="24"/>
      <c r="C117" s="23"/>
      <c r="D117" s="23"/>
      <c r="E117" s="23"/>
      <c r="F117" s="23"/>
      <c r="G117" s="25"/>
      <c r="H117" s="10"/>
      <c r="I117" s="10"/>
    </row>
    <row r="118" spans="1:9">
      <c r="A118" s="41"/>
      <c r="B118" s="24"/>
      <c r="C118" s="23"/>
      <c r="D118" s="23"/>
      <c r="E118" s="23"/>
      <c r="F118" s="23"/>
      <c r="G118" s="25"/>
      <c r="H118" s="10"/>
      <c r="I118" s="10"/>
    </row>
    <row r="119" spans="1:9">
      <c r="A119" s="41"/>
      <c r="B119" s="24"/>
      <c r="C119" s="23"/>
      <c r="D119" s="23"/>
      <c r="E119" s="23"/>
      <c r="F119" s="23"/>
      <c r="G119" s="25"/>
      <c r="H119" s="10"/>
      <c r="I119" s="10"/>
    </row>
    <row r="120" spans="1:9">
      <c r="A120" s="41"/>
      <c r="B120" s="24"/>
      <c r="C120" s="23"/>
      <c r="D120" s="23"/>
      <c r="E120" s="23"/>
      <c r="F120" s="23"/>
      <c r="G120" s="25"/>
      <c r="H120" s="10"/>
      <c r="I120" s="10"/>
    </row>
    <row r="121" spans="1:9">
      <c r="A121" s="41"/>
      <c r="B121" s="24"/>
      <c r="C121" s="23"/>
      <c r="D121" s="23"/>
      <c r="E121" s="23"/>
      <c r="F121" s="23"/>
      <c r="G121" s="25"/>
      <c r="H121" s="10"/>
      <c r="I121" s="10"/>
    </row>
    <row r="122" spans="1:9">
      <c r="A122" s="41"/>
      <c r="B122" s="24"/>
      <c r="C122" s="23"/>
      <c r="D122" s="23"/>
      <c r="E122" s="23"/>
      <c r="F122" s="23"/>
      <c r="G122" s="25"/>
      <c r="H122" s="10"/>
      <c r="I122" s="10"/>
    </row>
    <row r="123" spans="1:9">
      <c r="A123" s="41"/>
      <c r="B123" s="24"/>
      <c r="C123" s="23"/>
      <c r="D123" s="23"/>
      <c r="E123" s="23"/>
      <c r="F123" s="23"/>
      <c r="G123" s="25"/>
      <c r="H123" s="10"/>
      <c r="I123" s="10"/>
    </row>
    <row r="124" spans="1:9">
      <c r="A124" s="41"/>
      <c r="B124" s="24"/>
      <c r="C124" s="23"/>
      <c r="D124" s="23"/>
      <c r="E124" s="23"/>
      <c r="F124" s="23"/>
      <c r="G124" s="25"/>
      <c r="H124" s="10"/>
      <c r="I124" s="10"/>
    </row>
    <row r="125" spans="1:9">
      <c r="A125" s="41"/>
      <c r="B125" s="24"/>
      <c r="C125" s="23"/>
      <c r="D125" s="23"/>
      <c r="E125" s="23"/>
      <c r="F125" s="23"/>
      <c r="G125" s="25"/>
      <c r="H125" s="10"/>
      <c r="I125" s="10"/>
    </row>
    <row r="126" spans="1:9">
      <c r="A126" s="41"/>
      <c r="B126" s="24"/>
      <c r="C126" s="23"/>
      <c r="D126" s="23"/>
      <c r="E126" s="23"/>
      <c r="F126" s="23"/>
      <c r="G126" s="25"/>
      <c r="H126" s="10"/>
      <c r="I126" s="10"/>
    </row>
    <row r="127" spans="1:9">
      <c r="A127" s="41"/>
      <c r="B127" s="24"/>
      <c r="C127" s="23"/>
      <c r="D127" s="23"/>
      <c r="E127" s="23"/>
      <c r="F127" s="23"/>
      <c r="G127" s="25"/>
      <c r="H127" s="10"/>
      <c r="I127" s="10"/>
    </row>
    <row r="128" spans="1:9">
      <c r="A128" s="41"/>
      <c r="B128" s="24"/>
      <c r="C128" s="23"/>
      <c r="D128" s="23"/>
      <c r="E128" s="23"/>
      <c r="F128" s="23"/>
      <c r="G128" s="25"/>
      <c r="H128" s="10"/>
      <c r="I128" s="10"/>
    </row>
    <row r="129" spans="1:9">
      <c r="A129" s="41"/>
      <c r="B129" s="24"/>
      <c r="C129" s="23"/>
      <c r="D129" s="23"/>
      <c r="E129" s="23"/>
      <c r="F129" s="23"/>
      <c r="G129" s="25"/>
      <c r="H129" s="10"/>
      <c r="I129" s="10"/>
    </row>
    <row r="130" spans="1:9">
      <c r="A130" s="41"/>
      <c r="B130" s="24"/>
      <c r="C130" s="23"/>
      <c r="D130" s="23"/>
      <c r="E130" s="23"/>
      <c r="F130" s="23"/>
      <c r="G130" s="25"/>
      <c r="H130" s="10"/>
      <c r="I130" s="10"/>
    </row>
    <row r="131" spans="1:9">
      <c r="A131" s="41"/>
      <c r="B131" s="24"/>
      <c r="C131" s="23"/>
      <c r="D131" s="23"/>
      <c r="E131" s="23"/>
      <c r="F131" s="23"/>
      <c r="G131" s="25"/>
      <c r="H131" s="10"/>
      <c r="I131" s="10"/>
    </row>
    <row r="132" spans="1:9">
      <c r="A132" s="41"/>
      <c r="B132" s="24"/>
      <c r="C132" s="23"/>
      <c r="D132" s="23"/>
      <c r="E132" s="23"/>
      <c r="F132" s="23"/>
      <c r="G132" s="25"/>
      <c r="H132" s="10"/>
      <c r="I132" s="10"/>
    </row>
    <row r="133" spans="1:9">
      <c r="A133" s="41"/>
      <c r="B133" s="24"/>
      <c r="C133" s="23"/>
      <c r="D133" s="23"/>
      <c r="E133" s="23"/>
      <c r="F133" s="23"/>
      <c r="G133" s="25"/>
      <c r="H133" s="10"/>
      <c r="I133" s="10"/>
    </row>
    <row r="134" spans="1:9">
      <c r="A134" s="41"/>
      <c r="B134" s="24"/>
      <c r="C134" s="23"/>
      <c r="D134" s="23"/>
      <c r="E134" s="23"/>
      <c r="F134" s="23"/>
      <c r="G134" s="25"/>
      <c r="H134" s="10"/>
      <c r="I134" s="10"/>
    </row>
    <row r="135" spans="1:9">
      <c r="A135" s="41"/>
      <c r="B135" s="24"/>
      <c r="C135" s="23"/>
      <c r="D135" s="23"/>
      <c r="E135" s="23"/>
      <c r="F135" s="23"/>
      <c r="G135" s="25"/>
      <c r="H135" s="10"/>
      <c r="I135" s="10"/>
    </row>
    <row r="136" spans="1:9">
      <c r="A136" s="41"/>
      <c r="B136" s="24"/>
      <c r="C136" s="23"/>
      <c r="D136" s="23"/>
      <c r="E136" s="23"/>
      <c r="F136" s="23"/>
      <c r="G136" s="25"/>
      <c r="H136" s="10"/>
      <c r="I136" s="10"/>
    </row>
    <row r="137" spans="1:9">
      <c r="A137" s="41"/>
      <c r="B137" s="24"/>
      <c r="C137" s="23"/>
      <c r="D137" s="23"/>
      <c r="E137" s="23"/>
      <c r="F137" s="23"/>
      <c r="G137" s="25"/>
      <c r="H137" s="10"/>
      <c r="I137" s="10"/>
    </row>
    <row r="138" spans="1:9">
      <c r="A138" s="41"/>
      <c r="B138" s="24"/>
      <c r="C138" s="23"/>
      <c r="D138" s="23"/>
      <c r="E138" s="23"/>
      <c r="F138" s="23"/>
      <c r="G138" s="25"/>
      <c r="H138" s="10"/>
      <c r="I138" s="10"/>
    </row>
    <row r="139" spans="1:9">
      <c r="A139" s="41"/>
      <c r="B139" s="24"/>
      <c r="C139" s="23"/>
      <c r="D139" s="23"/>
      <c r="E139" s="23"/>
      <c r="F139" s="23"/>
      <c r="G139" s="25"/>
      <c r="H139" s="10"/>
      <c r="I139" s="10"/>
    </row>
    <row r="140" spans="1:9">
      <c r="A140" s="41"/>
      <c r="B140" s="24"/>
      <c r="C140" s="23"/>
      <c r="D140" s="23"/>
      <c r="E140" s="23"/>
      <c r="F140" s="23"/>
      <c r="G140" s="25"/>
      <c r="H140" s="10"/>
      <c r="I140" s="10"/>
    </row>
    <row r="141" spans="1:9">
      <c r="A141" s="41"/>
      <c r="B141" s="24"/>
      <c r="C141" s="23"/>
      <c r="D141" s="23"/>
      <c r="E141" s="23"/>
      <c r="F141" s="23"/>
      <c r="G141" s="25"/>
      <c r="H141" s="10"/>
      <c r="I141" s="10"/>
    </row>
    <row r="142" spans="1:9">
      <c r="A142" s="41"/>
      <c r="B142" s="24"/>
      <c r="C142" s="23"/>
      <c r="D142" s="23"/>
      <c r="E142" s="23"/>
      <c r="F142" s="23"/>
      <c r="G142" s="25"/>
      <c r="H142" s="10"/>
      <c r="I142" s="10"/>
    </row>
    <row r="143" spans="1:9">
      <c r="A143" s="41"/>
      <c r="B143" s="24"/>
      <c r="C143" s="23"/>
      <c r="D143" s="23"/>
      <c r="E143" s="23"/>
      <c r="F143" s="23"/>
      <c r="G143" s="25"/>
      <c r="H143" s="10"/>
      <c r="I143" s="10"/>
    </row>
    <row r="144" spans="1:9">
      <c r="A144" s="41"/>
      <c r="B144" s="24"/>
      <c r="C144" s="23"/>
      <c r="D144" s="23"/>
      <c r="E144" s="23"/>
      <c r="F144" s="23"/>
      <c r="G144" s="25"/>
      <c r="H144" s="10"/>
      <c r="I144" s="10"/>
    </row>
    <row r="145" spans="1:9">
      <c r="A145" s="41"/>
      <c r="B145" s="24"/>
      <c r="C145" s="23"/>
      <c r="D145" s="23"/>
      <c r="E145" s="23"/>
      <c r="F145" s="23"/>
      <c r="G145" s="25"/>
      <c r="H145" s="10"/>
      <c r="I145" s="10"/>
    </row>
    <row r="146" spans="1:9">
      <c r="A146" s="41"/>
      <c r="B146" s="24"/>
      <c r="C146" s="23"/>
      <c r="D146" s="23"/>
      <c r="E146" s="23"/>
      <c r="F146" s="23"/>
      <c r="G146" s="25"/>
      <c r="H146" s="10"/>
      <c r="I146" s="10"/>
    </row>
    <row r="147" spans="1:9">
      <c r="A147" s="41"/>
      <c r="B147" s="24"/>
      <c r="C147" s="23"/>
      <c r="D147" s="23"/>
      <c r="E147" s="23"/>
      <c r="F147" s="23"/>
      <c r="G147" s="25"/>
      <c r="H147" s="10"/>
      <c r="I147" s="10"/>
    </row>
    <row r="148" spans="1:9">
      <c r="A148" s="41"/>
      <c r="B148" s="24"/>
      <c r="C148" s="23"/>
      <c r="D148" s="23"/>
      <c r="E148" s="23"/>
      <c r="F148" s="23"/>
      <c r="G148" s="25"/>
      <c r="H148" s="10"/>
      <c r="I148" s="10"/>
    </row>
    <row r="149" spans="1:9">
      <c r="A149" s="41"/>
      <c r="B149" s="24"/>
      <c r="C149" s="23"/>
      <c r="D149" s="23"/>
      <c r="E149" s="23"/>
      <c r="F149" s="23"/>
      <c r="G149" s="25"/>
      <c r="H149" s="10"/>
      <c r="I149" s="10"/>
    </row>
    <row r="150" spans="1:9">
      <c r="A150" s="41"/>
      <c r="B150" s="24"/>
      <c r="C150" s="23"/>
      <c r="D150" s="23"/>
      <c r="E150" s="23"/>
      <c r="F150" s="23"/>
      <c r="G150" s="25"/>
      <c r="H150" s="10"/>
      <c r="I150" s="10"/>
    </row>
    <row r="151" spans="1:9">
      <c r="A151" s="41"/>
      <c r="B151" s="24"/>
      <c r="C151" s="23"/>
      <c r="D151" s="23"/>
      <c r="E151" s="23"/>
      <c r="F151" s="23"/>
      <c r="G151" s="25"/>
      <c r="H151" s="10"/>
      <c r="I151" s="10"/>
    </row>
    <row r="152" spans="1:9">
      <c r="A152" s="41"/>
      <c r="B152" s="24"/>
      <c r="C152" s="23"/>
      <c r="D152" s="23"/>
      <c r="E152" s="23"/>
      <c r="F152" s="23"/>
      <c r="G152" s="25"/>
      <c r="H152" s="10"/>
      <c r="I152" s="10"/>
    </row>
    <row r="153" spans="1:9">
      <c r="A153" s="41"/>
      <c r="B153" s="24"/>
      <c r="C153" s="23"/>
      <c r="D153" s="23"/>
      <c r="E153" s="23"/>
      <c r="F153" s="23"/>
      <c r="G153" s="25"/>
      <c r="H153" s="10"/>
      <c r="I153" s="10"/>
    </row>
    <row r="154" spans="1:9">
      <c r="A154" s="41"/>
      <c r="B154" s="24"/>
      <c r="C154" s="23"/>
      <c r="D154" s="23"/>
      <c r="E154" s="23"/>
      <c r="F154" s="23"/>
      <c r="G154" s="25"/>
      <c r="H154" s="10"/>
      <c r="I154" s="10"/>
    </row>
    <row r="155" spans="1:9">
      <c r="A155" s="41"/>
      <c r="B155" s="24"/>
      <c r="C155" s="23"/>
      <c r="D155" s="23"/>
      <c r="E155" s="23"/>
      <c r="F155" s="23"/>
      <c r="G155" s="25"/>
      <c r="H155" s="10"/>
      <c r="I155" s="10"/>
    </row>
    <row r="156" spans="1:9">
      <c r="A156" s="41"/>
      <c r="B156" s="24"/>
      <c r="C156" s="23"/>
      <c r="D156" s="23"/>
      <c r="E156" s="23"/>
      <c r="F156" s="23"/>
      <c r="G156" s="25"/>
      <c r="H156" s="10"/>
      <c r="I156" s="10"/>
    </row>
    <row r="157" spans="1:9">
      <c r="A157" s="41"/>
      <c r="B157" s="24"/>
      <c r="C157" s="23"/>
      <c r="D157" s="23"/>
      <c r="E157" s="23"/>
      <c r="F157" s="23"/>
      <c r="G157" s="25"/>
      <c r="H157" s="10"/>
      <c r="I157" s="10"/>
    </row>
    <row r="158" spans="1:9">
      <c r="A158" s="41"/>
      <c r="B158" s="24"/>
      <c r="C158" s="23"/>
      <c r="D158" s="23"/>
      <c r="E158" s="23"/>
      <c r="F158" s="23"/>
      <c r="G158" s="25"/>
      <c r="H158" s="10"/>
      <c r="I158" s="10"/>
    </row>
    <row r="159" spans="1:9">
      <c r="A159" s="41"/>
      <c r="B159" s="24"/>
      <c r="C159" s="23"/>
      <c r="D159" s="23"/>
      <c r="E159" s="23"/>
      <c r="F159" s="23"/>
      <c r="G159" s="25"/>
      <c r="H159" s="10"/>
      <c r="I159" s="10"/>
    </row>
    <row r="160" spans="1:9">
      <c r="A160" s="41"/>
      <c r="B160" s="24"/>
      <c r="C160" s="23"/>
      <c r="D160" s="23"/>
      <c r="E160" s="23"/>
      <c r="F160" s="23"/>
      <c r="G160" s="25"/>
      <c r="H160" s="10"/>
      <c r="I160" s="10"/>
    </row>
    <row r="161" spans="1:9">
      <c r="A161" s="41"/>
      <c r="B161" s="24"/>
      <c r="C161" s="23"/>
      <c r="D161" s="23"/>
      <c r="E161" s="23"/>
      <c r="F161" s="23"/>
      <c r="G161" s="25"/>
      <c r="H161" s="10"/>
      <c r="I161" s="10"/>
    </row>
    <row r="162" spans="1:9">
      <c r="A162" s="41"/>
      <c r="B162" s="24"/>
      <c r="C162" s="23"/>
      <c r="D162" s="23"/>
      <c r="E162" s="23"/>
      <c r="F162" s="23"/>
      <c r="G162" s="25"/>
      <c r="H162" s="10"/>
      <c r="I162" s="10"/>
    </row>
    <row r="163" spans="1:9">
      <c r="A163" s="41"/>
      <c r="B163" s="24"/>
      <c r="C163" s="23"/>
      <c r="D163" s="23"/>
      <c r="E163" s="23"/>
      <c r="F163" s="23"/>
      <c r="G163" s="25"/>
      <c r="H163" s="10"/>
      <c r="I163" s="10"/>
    </row>
    <row r="164" spans="1:9">
      <c r="A164" s="41"/>
      <c r="B164" s="24"/>
      <c r="C164" s="23"/>
      <c r="D164" s="23"/>
      <c r="E164" s="23"/>
      <c r="F164" s="23"/>
      <c r="G164" s="25"/>
      <c r="H164" s="10"/>
      <c r="I164" s="10"/>
    </row>
    <row r="165" spans="1:9">
      <c r="A165" s="41"/>
      <c r="B165" s="24"/>
      <c r="C165" s="23"/>
      <c r="D165" s="23"/>
      <c r="E165" s="23"/>
      <c r="F165" s="23"/>
      <c r="G165" s="25"/>
      <c r="H165" s="10"/>
      <c r="I165" s="10"/>
    </row>
    <row r="166" spans="1:9">
      <c r="A166" s="41"/>
      <c r="B166" s="24"/>
      <c r="C166" s="23"/>
      <c r="D166" s="23"/>
      <c r="E166" s="23"/>
      <c r="F166" s="23"/>
      <c r="G166" s="25"/>
      <c r="H166" s="10"/>
      <c r="I166" s="10"/>
    </row>
    <row r="167" spans="1:9">
      <c r="A167" s="41"/>
      <c r="B167" s="24"/>
      <c r="C167" s="23"/>
      <c r="D167" s="23"/>
      <c r="E167" s="23"/>
      <c r="F167" s="23"/>
      <c r="G167" s="25"/>
      <c r="H167" s="10"/>
      <c r="I167" s="10"/>
    </row>
    <row r="168" spans="1:9">
      <c r="A168" s="41"/>
      <c r="B168" s="24"/>
      <c r="C168" s="23"/>
      <c r="D168" s="23"/>
      <c r="E168" s="23"/>
      <c r="F168" s="23"/>
      <c r="G168" s="25"/>
      <c r="H168" s="10"/>
      <c r="I168" s="10"/>
    </row>
    <row r="169" spans="1:9">
      <c r="A169" s="41"/>
      <c r="B169" s="24"/>
      <c r="C169" s="23"/>
      <c r="D169" s="23"/>
      <c r="E169" s="23"/>
      <c r="F169" s="23"/>
      <c r="G169" s="25"/>
      <c r="H169" s="10"/>
      <c r="I169" s="10"/>
    </row>
    <row r="170" spans="1:9">
      <c r="A170" s="41"/>
      <c r="B170" s="24"/>
      <c r="C170" s="23"/>
      <c r="D170" s="23"/>
      <c r="E170" s="23"/>
      <c r="F170" s="23"/>
      <c r="G170" s="25"/>
      <c r="H170" s="10"/>
      <c r="I170" s="10"/>
    </row>
    <row r="171" spans="1:9">
      <c r="A171" s="41"/>
      <c r="B171" s="24"/>
      <c r="C171" s="23"/>
      <c r="D171" s="23"/>
      <c r="E171" s="23"/>
      <c r="F171" s="23"/>
      <c r="G171" s="25"/>
      <c r="H171" s="10"/>
      <c r="I171" s="10"/>
    </row>
    <row r="172" spans="1:9">
      <c r="A172" s="41"/>
      <c r="B172" s="24"/>
      <c r="C172" s="23"/>
      <c r="D172" s="23"/>
      <c r="E172" s="23"/>
      <c r="F172" s="23"/>
      <c r="G172" s="25"/>
      <c r="H172" s="10"/>
      <c r="I172" s="10"/>
    </row>
    <row r="173" spans="1:9">
      <c r="A173" s="41"/>
      <c r="B173" s="24"/>
      <c r="C173" s="23"/>
      <c r="D173" s="23"/>
      <c r="E173" s="23"/>
      <c r="F173" s="23"/>
      <c r="G173" s="25"/>
      <c r="H173" s="10"/>
      <c r="I173" s="10"/>
    </row>
    <row r="174" spans="1:9">
      <c r="A174" s="41"/>
      <c r="B174" s="24"/>
      <c r="C174" s="23"/>
      <c r="D174" s="23"/>
      <c r="E174" s="23"/>
      <c r="F174" s="23"/>
      <c r="G174" s="25"/>
      <c r="H174" s="10"/>
      <c r="I174" s="10"/>
    </row>
    <row r="175" spans="1:9">
      <c r="A175" s="41"/>
      <c r="B175" s="24"/>
      <c r="C175" s="23"/>
      <c r="D175" s="23"/>
      <c r="E175" s="23"/>
      <c r="F175" s="23"/>
      <c r="G175" s="25"/>
      <c r="H175" s="10"/>
      <c r="I175" s="10"/>
    </row>
    <row r="176" spans="1:9">
      <c r="A176" s="41"/>
      <c r="B176" s="24"/>
      <c r="C176" s="23"/>
      <c r="D176" s="23"/>
      <c r="E176" s="23"/>
      <c r="F176" s="23"/>
      <c r="G176" s="25"/>
      <c r="H176" s="10"/>
      <c r="I176" s="10"/>
    </row>
    <row r="177" spans="1:9">
      <c r="A177" s="41"/>
      <c r="B177" s="24"/>
      <c r="C177" s="23"/>
      <c r="D177" s="23"/>
      <c r="E177" s="23"/>
      <c r="F177" s="23"/>
      <c r="G177" s="25"/>
      <c r="H177" s="10"/>
      <c r="I177" s="10"/>
    </row>
    <row r="178" spans="1:9">
      <c r="A178" s="41"/>
      <c r="B178" s="24"/>
      <c r="C178" s="23"/>
      <c r="D178" s="23"/>
      <c r="E178" s="23"/>
      <c r="F178" s="23"/>
      <c r="G178" s="25"/>
      <c r="H178" s="10"/>
      <c r="I178" s="10"/>
    </row>
    <row r="179" spans="1:9">
      <c r="A179" s="41"/>
      <c r="B179" s="24"/>
      <c r="C179" s="23"/>
      <c r="D179" s="23"/>
      <c r="E179" s="23"/>
      <c r="F179" s="23"/>
      <c r="G179" s="25"/>
      <c r="H179" s="10"/>
      <c r="I179" s="10"/>
    </row>
    <row r="180" spans="1:9">
      <c r="A180" s="41"/>
      <c r="B180" s="24"/>
      <c r="C180" s="23"/>
      <c r="D180" s="23"/>
      <c r="E180" s="23"/>
      <c r="F180" s="23"/>
      <c r="G180" s="25"/>
      <c r="H180" s="10"/>
      <c r="I180" s="10"/>
    </row>
    <row r="181" spans="1:9">
      <c r="A181" s="41"/>
      <c r="B181" s="24"/>
      <c r="C181" s="23"/>
      <c r="D181" s="23"/>
      <c r="E181" s="23"/>
      <c r="F181" s="23"/>
      <c r="G181" s="25"/>
      <c r="H181" s="10"/>
      <c r="I181" s="10"/>
    </row>
    <row r="182" spans="1:9">
      <c r="A182" s="41"/>
      <c r="B182" s="24"/>
      <c r="C182" s="23"/>
      <c r="D182" s="23"/>
      <c r="E182" s="23"/>
      <c r="F182" s="23"/>
      <c r="G182" s="25"/>
      <c r="H182" s="10"/>
      <c r="I182" s="10"/>
    </row>
    <row r="183" spans="1:9">
      <c r="A183" s="41"/>
      <c r="B183" s="24"/>
      <c r="C183" s="23"/>
      <c r="D183" s="23"/>
      <c r="E183" s="23"/>
      <c r="F183" s="23"/>
      <c r="G183" s="25"/>
      <c r="H183" s="10"/>
      <c r="I183" s="10"/>
    </row>
    <row r="184" spans="1:9">
      <c r="A184" s="41"/>
      <c r="B184" s="24"/>
      <c r="C184" s="23"/>
      <c r="D184" s="23"/>
      <c r="E184" s="23"/>
      <c r="F184" s="23"/>
      <c r="G184" s="25"/>
      <c r="H184" s="10"/>
      <c r="I184" s="10"/>
    </row>
    <row r="185" spans="1:9">
      <c r="A185" s="41"/>
      <c r="B185" s="24"/>
      <c r="C185" s="23"/>
      <c r="D185" s="23"/>
      <c r="E185" s="23"/>
      <c r="F185" s="23"/>
      <c r="G185" s="25"/>
      <c r="H185" s="10"/>
      <c r="I185" s="10"/>
    </row>
    <row r="186" spans="1:9">
      <c r="A186" s="41"/>
      <c r="B186" s="24"/>
      <c r="C186" s="23"/>
      <c r="D186" s="23"/>
      <c r="E186" s="23"/>
      <c r="F186" s="23"/>
      <c r="G186" s="25"/>
      <c r="H186" s="10"/>
      <c r="I186" s="10"/>
    </row>
    <row r="187" spans="1:9">
      <c r="A187" s="41"/>
      <c r="B187" s="24"/>
      <c r="C187" s="23"/>
      <c r="D187" s="23"/>
      <c r="E187" s="23"/>
      <c r="F187" s="23"/>
      <c r="G187" s="25"/>
      <c r="H187" s="10"/>
      <c r="I187" s="10"/>
    </row>
    <row r="188" spans="1:9">
      <c r="A188" s="41"/>
      <c r="B188" s="24"/>
      <c r="C188" s="23"/>
      <c r="D188" s="23"/>
      <c r="E188" s="23"/>
      <c r="F188" s="23"/>
      <c r="G188" s="25"/>
      <c r="H188" s="10"/>
      <c r="I188" s="10"/>
    </row>
    <row r="189" spans="1:9">
      <c r="A189" s="41"/>
      <c r="B189" s="24"/>
      <c r="C189" s="23"/>
      <c r="D189" s="23"/>
      <c r="E189" s="23"/>
      <c r="F189" s="23"/>
      <c r="G189" s="25"/>
      <c r="H189" s="10"/>
      <c r="I189" s="10"/>
    </row>
    <row r="190" spans="1:9">
      <c r="A190" s="41"/>
      <c r="B190" s="24"/>
      <c r="C190" s="23"/>
      <c r="D190" s="23"/>
      <c r="E190" s="23"/>
      <c r="F190" s="23"/>
      <c r="G190" s="25"/>
      <c r="H190" s="10"/>
      <c r="I190" s="10"/>
    </row>
    <row r="191" spans="1:9">
      <c r="A191" s="41"/>
      <c r="B191" s="24"/>
      <c r="C191" s="23"/>
      <c r="D191" s="23"/>
      <c r="E191" s="23"/>
      <c r="F191" s="23"/>
      <c r="G191" s="25"/>
      <c r="H191" s="10"/>
      <c r="I191" s="10"/>
    </row>
    <row r="192" spans="1:9">
      <c r="A192" s="41"/>
      <c r="B192" s="24"/>
      <c r="C192" s="23"/>
      <c r="D192" s="23"/>
      <c r="E192" s="23"/>
      <c r="F192" s="23"/>
      <c r="G192" s="25"/>
      <c r="H192" s="10"/>
      <c r="I192" s="10"/>
    </row>
    <row r="193" spans="1:9">
      <c r="A193" s="41"/>
      <c r="B193" s="24"/>
      <c r="C193" s="23"/>
      <c r="D193" s="23"/>
      <c r="E193" s="23"/>
      <c r="F193" s="23"/>
      <c r="G193" s="25"/>
      <c r="H193" s="10"/>
      <c r="I193" s="10"/>
    </row>
    <row r="194" spans="1:9">
      <c r="A194" s="41"/>
      <c r="B194" s="24"/>
      <c r="C194" s="23"/>
      <c r="D194" s="23"/>
      <c r="E194" s="23"/>
      <c r="F194" s="23"/>
      <c r="G194" s="25"/>
      <c r="H194" s="10"/>
      <c r="I194" s="10"/>
    </row>
    <row r="195" spans="1:9">
      <c r="A195" s="41"/>
      <c r="B195" s="24"/>
      <c r="C195" s="23"/>
      <c r="D195" s="23"/>
      <c r="E195" s="23"/>
      <c r="F195" s="23"/>
      <c r="G195" s="25"/>
      <c r="H195" s="10"/>
      <c r="I195" s="10"/>
    </row>
    <row r="196" spans="1:9">
      <c r="A196" s="41"/>
      <c r="B196" s="24"/>
      <c r="C196" s="23"/>
      <c r="D196" s="23"/>
      <c r="E196" s="23"/>
      <c r="F196" s="23"/>
      <c r="G196" s="25"/>
      <c r="H196" s="10"/>
      <c r="I196" s="10"/>
    </row>
    <row r="197" spans="1:9">
      <c r="A197" s="41"/>
      <c r="B197" s="24"/>
      <c r="C197" s="23"/>
      <c r="D197" s="23"/>
      <c r="E197" s="23"/>
      <c r="F197" s="23"/>
      <c r="G197" s="25"/>
      <c r="H197" s="10"/>
      <c r="I197" s="10"/>
    </row>
    <row r="198" spans="1:9">
      <c r="A198" s="41"/>
      <c r="B198" s="24"/>
      <c r="C198" s="23"/>
      <c r="D198" s="23"/>
      <c r="E198" s="23"/>
      <c r="F198" s="23"/>
      <c r="G198" s="25"/>
      <c r="H198" s="10"/>
      <c r="I198" s="10"/>
    </row>
    <row r="199" spans="1:9">
      <c r="A199" s="41"/>
      <c r="B199" s="24"/>
      <c r="C199" s="23"/>
      <c r="D199" s="23"/>
      <c r="E199" s="23"/>
      <c r="F199" s="23"/>
      <c r="G199" s="25"/>
      <c r="H199" s="10"/>
      <c r="I199" s="10"/>
    </row>
    <row r="200" spans="1:9">
      <c r="A200" s="41"/>
      <c r="B200" s="24"/>
      <c r="C200" s="23"/>
      <c r="D200" s="23"/>
      <c r="E200" s="23"/>
      <c r="F200" s="23"/>
      <c r="G200" s="25"/>
      <c r="H200" s="10"/>
      <c r="I200" s="10"/>
    </row>
    <row r="201" spans="1:9">
      <c r="A201" s="41"/>
      <c r="B201" s="24"/>
      <c r="C201" s="23"/>
      <c r="D201" s="23"/>
      <c r="E201" s="23"/>
      <c r="F201" s="23"/>
      <c r="G201" s="25"/>
      <c r="H201" s="10"/>
      <c r="I201" s="10"/>
    </row>
    <row r="202" spans="1:9">
      <c r="A202" s="41"/>
      <c r="B202" s="24"/>
      <c r="C202" s="23"/>
      <c r="D202" s="23"/>
      <c r="E202" s="23"/>
      <c r="F202" s="23"/>
      <c r="G202" s="25"/>
      <c r="H202" s="10"/>
      <c r="I202" s="10"/>
    </row>
    <row r="203" spans="1:9">
      <c r="A203" s="41"/>
      <c r="B203" s="24"/>
      <c r="C203" s="23"/>
      <c r="D203" s="23"/>
      <c r="E203" s="23"/>
      <c r="F203" s="23"/>
      <c r="G203" s="25"/>
      <c r="H203" s="10"/>
      <c r="I203" s="10"/>
    </row>
    <row r="204" spans="1:9">
      <c r="A204" s="41"/>
      <c r="B204" s="24"/>
      <c r="C204" s="23"/>
      <c r="D204" s="23"/>
      <c r="E204" s="23"/>
      <c r="F204" s="23"/>
      <c r="G204" s="25"/>
      <c r="H204" s="10"/>
      <c r="I204" s="10"/>
    </row>
    <row r="205" spans="1:9">
      <c r="A205" s="41"/>
      <c r="B205" s="24"/>
      <c r="C205" s="23"/>
      <c r="D205" s="23"/>
      <c r="E205" s="23"/>
      <c r="F205" s="23"/>
      <c r="G205" s="25"/>
      <c r="H205" s="10"/>
      <c r="I205" s="10"/>
    </row>
    <row r="206" spans="1:9">
      <c r="A206" s="41"/>
      <c r="B206" s="24"/>
      <c r="C206" s="23"/>
      <c r="D206" s="23"/>
      <c r="E206" s="23"/>
      <c r="F206" s="23"/>
      <c r="G206" s="25"/>
      <c r="H206" s="10"/>
      <c r="I206" s="10"/>
    </row>
    <row r="207" spans="1:9">
      <c r="A207" s="41"/>
      <c r="B207" s="24"/>
      <c r="C207" s="23"/>
      <c r="D207" s="23"/>
      <c r="E207" s="23"/>
      <c r="F207" s="23"/>
      <c r="G207" s="25"/>
      <c r="H207" s="10"/>
      <c r="I207" s="10"/>
    </row>
    <row r="208" spans="1:9">
      <c r="A208" s="41"/>
      <c r="B208" s="24"/>
      <c r="C208" s="23"/>
      <c r="D208" s="23"/>
      <c r="E208" s="23"/>
      <c r="F208" s="23"/>
      <c r="G208" s="25"/>
      <c r="H208" s="10"/>
      <c r="I208" s="10"/>
    </row>
    <row r="209" spans="1:9">
      <c r="A209" s="41"/>
      <c r="B209" s="24"/>
      <c r="C209" s="23"/>
      <c r="D209" s="23"/>
      <c r="E209" s="23"/>
      <c r="F209" s="23"/>
      <c r="G209" s="25"/>
      <c r="H209" s="10"/>
      <c r="I209" s="10"/>
    </row>
    <row r="210" spans="1:9">
      <c r="A210" s="41"/>
      <c r="B210" s="24"/>
      <c r="C210" s="23"/>
      <c r="D210" s="23"/>
      <c r="E210" s="23"/>
      <c r="F210" s="23"/>
      <c r="G210" s="25"/>
      <c r="H210" s="10"/>
      <c r="I210" s="10"/>
    </row>
    <row r="211" spans="1:9">
      <c r="A211" s="41"/>
      <c r="B211" s="24"/>
      <c r="C211" s="23"/>
      <c r="D211" s="23"/>
      <c r="E211" s="23"/>
      <c r="F211" s="23"/>
      <c r="G211" s="25"/>
      <c r="H211" s="10"/>
      <c r="I211" s="10"/>
    </row>
    <row r="212" spans="1:9">
      <c r="A212" s="41"/>
      <c r="B212" s="24"/>
      <c r="C212" s="23"/>
      <c r="D212" s="23"/>
      <c r="E212" s="23"/>
      <c r="F212" s="23"/>
      <c r="G212" s="25"/>
      <c r="H212" s="10"/>
      <c r="I212" s="10"/>
    </row>
    <row r="213" spans="1:9">
      <c r="A213" s="41"/>
      <c r="B213" s="24"/>
      <c r="C213" s="23"/>
      <c r="D213" s="23"/>
      <c r="E213" s="23"/>
      <c r="F213" s="23"/>
      <c r="G213" s="25"/>
      <c r="H213" s="10"/>
      <c r="I213" s="10"/>
    </row>
    <row r="214" spans="1:9">
      <c r="A214" s="41"/>
      <c r="B214" s="24"/>
      <c r="C214" s="23"/>
      <c r="D214" s="23"/>
      <c r="E214" s="23"/>
      <c r="F214" s="23"/>
      <c r="G214" s="25"/>
      <c r="H214" s="10"/>
      <c r="I214" s="10"/>
    </row>
    <row r="215" spans="1:9">
      <c r="A215" s="41"/>
      <c r="B215" s="24"/>
      <c r="C215" s="23"/>
      <c r="D215" s="23"/>
      <c r="E215" s="23"/>
      <c r="F215" s="23"/>
      <c r="G215" s="25"/>
      <c r="H215" s="10"/>
      <c r="I215" s="10"/>
    </row>
    <row r="216" spans="1:9">
      <c r="A216" s="41"/>
      <c r="B216" s="24"/>
      <c r="C216" s="23"/>
      <c r="D216" s="23"/>
      <c r="E216" s="23"/>
      <c r="F216" s="23"/>
      <c r="G216" s="25"/>
      <c r="H216" s="10"/>
      <c r="I216" s="10"/>
    </row>
    <row r="217" spans="1:9">
      <c r="A217" s="41"/>
      <c r="B217" s="24"/>
      <c r="C217" s="23"/>
      <c r="D217" s="23"/>
      <c r="E217" s="23"/>
      <c r="F217" s="23"/>
      <c r="G217" s="25"/>
      <c r="H217" s="10"/>
      <c r="I217" s="10"/>
    </row>
    <row r="218" spans="1:9">
      <c r="A218" s="41"/>
      <c r="B218" s="24"/>
      <c r="C218" s="23"/>
      <c r="D218" s="23"/>
      <c r="E218" s="23"/>
      <c r="F218" s="23"/>
      <c r="G218" s="25"/>
      <c r="H218" s="10"/>
      <c r="I218" s="10"/>
    </row>
    <row r="219" spans="1:9">
      <c r="A219" s="41"/>
      <c r="B219" s="24"/>
      <c r="C219" s="23"/>
      <c r="D219" s="23"/>
      <c r="E219" s="23"/>
      <c r="F219" s="23"/>
      <c r="G219" s="25"/>
      <c r="H219" s="10"/>
      <c r="I219" s="10"/>
    </row>
    <row r="220" spans="1:9">
      <c r="A220" s="41"/>
      <c r="B220" s="24"/>
      <c r="C220" s="23"/>
      <c r="D220" s="23"/>
      <c r="E220" s="23"/>
      <c r="F220" s="23"/>
      <c r="G220" s="25"/>
      <c r="H220" s="10"/>
      <c r="I220" s="10"/>
    </row>
    <row r="221" spans="1:9">
      <c r="A221" s="41"/>
      <c r="B221" s="24"/>
      <c r="C221" s="23"/>
      <c r="D221" s="23"/>
      <c r="E221" s="23"/>
      <c r="F221" s="23"/>
      <c r="G221" s="25"/>
      <c r="H221" s="10"/>
      <c r="I221" s="10"/>
    </row>
    <row r="222" spans="1:9">
      <c r="A222" s="41"/>
      <c r="B222" s="24"/>
      <c r="C222" s="23"/>
      <c r="D222" s="23"/>
      <c r="E222" s="23"/>
      <c r="F222" s="23"/>
      <c r="G222" s="25"/>
      <c r="H222" s="10"/>
      <c r="I222" s="10"/>
    </row>
    <row r="223" spans="1:9">
      <c r="A223" s="41"/>
      <c r="B223" s="24"/>
      <c r="C223" s="23"/>
      <c r="D223" s="23"/>
      <c r="E223" s="23"/>
      <c r="F223" s="23"/>
      <c r="G223" s="25"/>
      <c r="H223" s="10"/>
      <c r="I223" s="10"/>
    </row>
    <row r="224" spans="1:9">
      <c r="A224" s="41"/>
      <c r="B224" s="24"/>
      <c r="C224" s="23"/>
      <c r="D224" s="23"/>
      <c r="E224" s="23"/>
      <c r="F224" s="23"/>
      <c r="G224" s="25"/>
      <c r="H224" s="10"/>
      <c r="I224" s="10"/>
    </row>
    <row r="225" spans="1:9">
      <c r="A225" s="41"/>
      <c r="B225" s="24"/>
      <c r="C225" s="23"/>
      <c r="D225" s="23"/>
      <c r="E225" s="23"/>
      <c r="F225" s="23"/>
      <c r="G225" s="25"/>
      <c r="H225" s="10"/>
      <c r="I225" s="10"/>
    </row>
    <row r="226" spans="1:9">
      <c r="A226" s="41"/>
      <c r="B226" s="24"/>
      <c r="C226" s="23"/>
      <c r="D226" s="23"/>
      <c r="E226" s="23"/>
      <c r="F226" s="23"/>
      <c r="G226" s="25"/>
      <c r="H226" s="10"/>
      <c r="I226" s="10"/>
    </row>
    <row r="227" spans="1:9">
      <c r="A227" s="41"/>
      <c r="B227" s="24"/>
      <c r="C227" s="23"/>
      <c r="D227" s="23"/>
      <c r="E227" s="23"/>
      <c r="F227" s="23"/>
      <c r="G227" s="25"/>
      <c r="H227" s="10"/>
      <c r="I227" s="10"/>
    </row>
    <row r="228" spans="1:9">
      <c r="A228" s="41"/>
      <c r="B228" s="24"/>
      <c r="C228" s="23"/>
      <c r="D228" s="23"/>
      <c r="E228" s="23"/>
      <c r="F228" s="23"/>
      <c r="G228" s="25"/>
      <c r="H228" s="10"/>
      <c r="I228" s="10"/>
    </row>
    <row r="229" spans="1:9">
      <c r="A229" s="41"/>
      <c r="B229" s="24"/>
      <c r="C229" s="23"/>
      <c r="D229" s="23"/>
      <c r="E229" s="23"/>
      <c r="F229" s="23"/>
      <c r="G229" s="25"/>
      <c r="H229" s="10"/>
      <c r="I229" s="10"/>
    </row>
    <row r="230" spans="1:9">
      <c r="A230" s="41"/>
      <c r="B230" s="24"/>
      <c r="C230" s="23"/>
      <c r="D230" s="23"/>
      <c r="E230" s="23"/>
      <c r="F230" s="23"/>
      <c r="G230" s="25"/>
      <c r="H230" s="10"/>
      <c r="I230" s="10"/>
    </row>
    <row r="231" spans="1:9">
      <c r="A231" s="41"/>
      <c r="B231" s="24"/>
      <c r="C231" s="23"/>
      <c r="D231" s="23"/>
      <c r="E231" s="23"/>
      <c r="F231" s="23"/>
      <c r="G231" s="25"/>
      <c r="H231" s="10"/>
      <c r="I231" s="10"/>
    </row>
    <row r="232" spans="1:9">
      <c r="A232" s="41"/>
      <c r="B232" s="24"/>
      <c r="C232" s="23"/>
      <c r="D232" s="23"/>
      <c r="E232" s="23"/>
      <c r="F232" s="23"/>
      <c r="G232" s="25"/>
      <c r="H232" s="10"/>
      <c r="I232" s="10"/>
    </row>
    <row r="233" spans="1:9">
      <c r="A233" s="41"/>
      <c r="B233" s="24"/>
      <c r="C233" s="23"/>
      <c r="D233" s="23"/>
      <c r="E233" s="23"/>
      <c r="F233" s="23"/>
      <c r="G233" s="25"/>
      <c r="H233" s="10"/>
      <c r="I233" s="10"/>
    </row>
    <row r="234" spans="1:9">
      <c r="A234" s="41"/>
      <c r="B234" s="24"/>
      <c r="C234" s="23"/>
      <c r="D234" s="23"/>
      <c r="E234" s="23"/>
      <c r="F234" s="23"/>
      <c r="G234" s="25"/>
      <c r="H234" s="10"/>
      <c r="I234" s="10"/>
    </row>
    <row r="235" spans="1:9">
      <c r="A235" s="41"/>
      <c r="B235" s="24"/>
      <c r="C235" s="23"/>
      <c r="D235" s="23"/>
      <c r="E235" s="23"/>
      <c r="F235" s="23"/>
      <c r="G235" s="25"/>
      <c r="H235" s="10"/>
      <c r="I235" s="10"/>
    </row>
    <row r="236" spans="1:9">
      <c r="A236" s="41"/>
      <c r="B236" s="24"/>
      <c r="C236" s="23"/>
      <c r="D236" s="23"/>
      <c r="E236" s="23"/>
      <c r="F236" s="23"/>
      <c r="G236" s="25"/>
      <c r="H236" s="10"/>
      <c r="I236" s="10"/>
    </row>
    <row r="237" spans="1:9">
      <c r="A237" s="41"/>
      <c r="B237" s="24"/>
      <c r="C237" s="23"/>
      <c r="D237" s="23"/>
      <c r="E237" s="23"/>
      <c r="F237" s="23"/>
      <c r="G237" s="25"/>
      <c r="H237" s="10"/>
      <c r="I237" s="10"/>
    </row>
    <row r="238" spans="1:9">
      <c r="A238" s="41"/>
      <c r="B238" s="24"/>
      <c r="C238" s="23"/>
      <c r="D238" s="23"/>
      <c r="E238" s="23"/>
      <c r="F238" s="23"/>
      <c r="G238" s="25"/>
      <c r="H238" s="10"/>
      <c r="I238" s="10"/>
    </row>
    <row r="239" spans="1:9">
      <c r="A239" s="41"/>
      <c r="B239" s="24"/>
      <c r="C239" s="23"/>
      <c r="D239" s="23"/>
      <c r="E239" s="23"/>
      <c r="F239" s="23"/>
      <c r="G239" s="25"/>
      <c r="H239" s="10"/>
      <c r="I239" s="10"/>
    </row>
    <row r="240" spans="1:9">
      <c r="A240" s="41"/>
      <c r="B240" s="24"/>
      <c r="C240" s="23"/>
      <c r="D240" s="23"/>
      <c r="E240" s="23"/>
      <c r="F240" s="23"/>
      <c r="G240" s="25"/>
      <c r="H240" s="10"/>
      <c r="I240" s="10"/>
    </row>
    <row r="241" spans="1:9">
      <c r="A241" s="41"/>
      <c r="B241" s="24"/>
      <c r="C241" s="23"/>
      <c r="D241" s="23"/>
      <c r="E241" s="23"/>
      <c r="F241" s="23"/>
      <c r="G241" s="25"/>
      <c r="H241" s="10"/>
      <c r="I241" s="10"/>
    </row>
    <row r="242" spans="1:9">
      <c r="A242" s="41"/>
      <c r="B242" s="24"/>
      <c r="C242" s="23"/>
      <c r="D242" s="23"/>
      <c r="E242" s="23"/>
      <c r="F242" s="23"/>
      <c r="G242" s="25"/>
      <c r="H242" s="10"/>
      <c r="I242" s="10"/>
    </row>
    <row r="243" spans="1:9">
      <c r="A243" s="41"/>
      <c r="B243" s="24"/>
      <c r="C243" s="23"/>
      <c r="D243" s="23"/>
      <c r="E243" s="23"/>
      <c r="F243" s="23"/>
      <c r="G243" s="25"/>
      <c r="H243" s="10"/>
      <c r="I243" s="10"/>
    </row>
    <row r="244" spans="1:9">
      <c r="A244" s="41"/>
      <c r="B244" s="24"/>
      <c r="C244" s="23"/>
      <c r="D244" s="23"/>
      <c r="E244" s="23"/>
      <c r="F244" s="23"/>
      <c r="G244" s="25"/>
      <c r="H244" s="10"/>
      <c r="I244" s="10"/>
    </row>
    <row r="245" spans="1:9">
      <c r="A245" s="41"/>
      <c r="B245" s="24"/>
      <c r="C245" s="23"/>
      <c r="D245" s="23"/>
      <c r="E245" s="23"/>
      <c r="F245" s="23"/>
      <c r="G245" s="25"/>
      <c r="H245" s="10"/>
      <c r="I245" s="10"/>
    </row>
    <row r="246" spans="1:9">
      <c r="A246" s="41"/>
      <c r="B246" s="24"/>
      <c r="C246" s="23"/>
      <c r="D246" s="23"/>
      <c r="E246" s="23"/>
      <c r="F246" s="23"/>
      <c r="G246" s="25"/>
      <c r="H246" s="10"/>
      <c r="I246" s="10"/>
    </row>
    <row r="247" spans="1:9">
      <c r="A247" s="41"/>
      <c r="B247" s="24"/>
      <c r="C247" s="23"/>
      <c r="D247" s="23"/>
      <c r="E247" s="23"/>
      <c r="F247" s="23"/>
      <c r="G247" s="25"/>
      <c r="H247" s="10"/>
      <c r="I247" s="10"/>
    </row>
    <row r="248" spans="1:9">
      <c r="A248" s="41"/>
      <c r="B248" s="24"/>
      <c r="C248" s="23"/>
      <c r="D248" s="23"/>
      <c r="E248" s="23"/>
      <c r="F248" s="23"/>
      <c r="G248" s="25"/>
      <c r="H248" s="10"/>
      <c r="I248" s="10"/>
    </row>
    <row r="249" spans="1:9">
      <c r="A249" s="41"/>
      <c r="B249" s="24"/>
      <c r="C249" s="23"/>
      <c r="D249" s="23"/>
      <c r="E249" s="23"/>
      <c r="F249" s="23"/>
      <c r="G249" s="25"/>
      <c r="H249" s="10"/>
      <c r="I249" s="10"/>
    </row>
    <row r="250" spans="1:9">
      <c r="A250" s="41"/>
      <c r="B250" s="24"/>
      <c r="C250" s="23"/>
      <c r="D250" s="23"/>
      <c r="E250" s="23"/>
      <c r="F250" s="23"/>
      <c r="G250" s="25"/>
      <c r="H250" s="10"/>
      <c r="I250" s="10"/>
    </row>
    <row r="251" spans="1:9">
      <c r="A251" s="41"/>
      <c r="B251" s="24"/>
      <c r="C251" s="23"/>
      <c r="D251" s="23"/>
      <c r="E251" s="23"/>
      <c r="F251" s="23"/>
      <c r="G251" s="25"/>
      <c r="H251" s="10"/>
      <c r="I251" s="10"/>
    </row>
    <row r="252" spans="1:9">
      <c r="A252" s="41"/>
      <c r="B252" s="24"/>
      <c r="C252" s="23"/>
      <c r="D252" s="23"/>
      <c r="E252" s="23"/>
      <c r="F252" s="23"/>
      <c r="G252" s="25"/>
      <c r="H252" s="10"/>
      <c r="I252" s="10"/>
    </row>
    <row r="253" spans="1:9">
      <c r="A253" s="41"/>
      <c r="B253" s="24"/>
      <c r="C253" s="23"/>
      <c r="D253" s="23"/>
      <c r="E253" s="23"/>
      <c r="F253" s="23"/>
      <c r="G253" s="25"/>
      <c r="H253" s="10"/>
      <c r="I253" s="10"/>
    </row>
    <row r="254" spans="1:9">
      <c r="A254" s="41"/>
      <c r="B254" s="24"/>
      <c r="C254" s="23"/>
      <c r="D254" s="23"/>
      <c r="E254" s="23"/>
      <c r="F254" s="23"/>
      <c r="G254" s="25"/>
      <c r="H254" s="10"/>
      <c r="I254" s="10"/>
    </row>
    <row r="255" spans="1:9">
      <c r="A255" s="41"/>
      <c r="B255" s="24"/>
      <c r="C255" s="23"/>
      <c r="D255" s="23"/>
      <c r="E255" s="23"/>
      <c r="F255" s="23"/>
      <c r="G255" s="25"/>
      <c r="H255" s="10"/>
      <c r="I255" s="10"/>
    </row>
    <row r="256" spans="1:9">
      <c r="A256" s="41"/>
      <c r="B256" s="24"/>
      <c r="C256" s="23"/>
      <c r="D256" s="23"/>
      <c r="E256" s="23"/>
      <c r="F256" s="23"/>
      <c r="G256" s="25"/>
      <c r="H256" s="10"/>
      <c r="I256" s="10"/>
    </row>
    <row r="257" spans="1:9">
      <c r="A257" s="41"/>
      <c r="B257" s="24"/>
      <c r="C257" s="23"/>
      <c r="D257" s="23"/>
      <c r="E257" s="23"/>
      <c r="F257" s="23"/>
      <c r="G257" s="25"/>
      <c r="H257" s="10"/>
      <c r="I257" s="10"/>
    </row>
    <row r="258" spans="1:9">
      <c r="A258" s="41"/>
      <c r="B258" s="24"/>
      <c r="C258" s="23"/>
      <c r="D258" s="23"/>
      <c r="E258" s="23"/>
      <c r="F258" s="23"/>
      <c r="G258" s="25"/>
      <c r="H258" s="10"/>
      <c r="I258" s="10"/>
    </row>
    <row r="259" spans="1:9">
      <c r="A259" s="41"/>
      <c r="B259" s="24"/>
      <c r="C259" s="23"/>
      <c r="D259" s="23"/>
      <c r="E259" s="23"/>
      <c r="F259" s="23"/>
      <c r="G259" s="25"/>
      <c r="H259" s="10"/>
      <c r="I259" s="10"/>
    </row>
    <row r="260" spans="1:9">
      <c r="A260" s="41"/>
      <c r="B260" s="24"/>
      <c r="C260" s="23"/>
      <c r="D260" s="23"/>
      <c r="E260" s="23"/>
      <c r="F260" s="23"/>
      <c r="G260" s="25"/>
      <c r="H260" s="10"/>
      <c r="I260" s="10"/>
    </row>
    <row r="261" spans="1:9">
      <c r="A261" s="41"/>
      <c r="B261" s="24"/>
      <c r="C261" s="23"/>
      <c r="D261" s="23"/>
      <c r="E261" s="23"/>
      <c r="F261" s="23"/>
      <c r="G261" s="25"/>
      <c r="H261" s="10"/>
      <c r="I261" s="10"/>
    </row>
    <row r="262" spans="1:9">
      <c r="A262" s="41"/>
      <c r="B262" s="24"/>
      <c r="C262" s="23"/>
      <c r="D262" s="23"/>
      <c r="E262" s="23"/>
      <c r="F262" s="23"/>
      <c r="G262" s="25"/>
      <c r="H262" s="10"/>
      <c r="I262" s="10"/>
    </row>
    <row r="263" spans="1:9">
      <c r="A263" s="41"/>
      <c r="B263" s="24"/>
      <c r="C263" s="23"/>
      <c r="D263" s="23"/>
      <c r="E263" s="23"/>
      <c r="F263" s="23"/>
      <c r="G263" s="25"/>
      <c r="H263" s="10"/>
      <c r="I263" s="10"/>
    </row>
    <row r="264" spans="1:9">
      <c r="A264" s="41"/>
      <c r="B264" s="24"/>
      <c r="C264" s="23"/>
      <c r="D264" s="23"/>
      <c r="E264" s="23"/>
      <c r="F264" s="23"/>
      <c r="G264" s="25"/>
      <c r="H264" s="10"/>
      <c r="I264" s="10"/>
    </row>
    <row r="265" spans="1:9">
      <c r="A265" s="41"/>
      <c r="B265" s="24"/>
      <c r="C265" s="23"/>
      <c r="D265" s="23"/>
      <c r="E265" s="23"/>
      <c r="F265" s="23"/>
      <c r="G265" s="25"/>
      <c r="H265" s="10"/>
      <c r="I265" s="10"/>
    </row>
    <row r="266" spans="1:9">
      <c r="A266" s="41"/>
      <c r="B266" s="24"/>
      <c r="C266" s="23"/>
      <c r="D266" s="23"/>
      <c r="E266" s="23"/>
      <c r="F266" s="23"/>
      <c r="G266" s="25"/>
      <c r="H266" s="10"/>
      <c r="I266" s="10"/>
    </row>
    <row r="267" spans="1:9">
      <c r="A267" s="41"/>
      <c r="B267" s="24"/>
      <c r="C267" s="23"/>
      <c r="D267" s="23"/>
      <c r="E267" s="23"/>
      <c r="F267" s="23"/>
      <c r="G267" s="25"/>
      <c r="H267" s="10"/>
      <c r="I267" s="10"/>
    </row>
    <row r="268" spans="1:9">
      <c r="A268" s="41"/>
      <c r="B268" s="24"/>
      <c r="C268" s="23"/>
      <c r="D268" s="23"/>
      <c r="E268" s="23"/>
      <c r="F268" s="23"/>
      <c r="G268" s="25"/>
      <c r="H268" s="10"/>
      <c r="I268" s="10"/>
    </row>
    <row r="269" spans="1:9">
      <c r="A269" s="41"/>
      <c r="B269" s="24"/>
      <c r="C269" s="23"/>
      <c r="D269" s="23"/>
      <c r="E269" s="23"/>
      <c r="F269" s="23"/>
      <c r="G269" s="25"/>
      <c r="H269" s="10"/>
      <c r="I269" s="10"/>
    </row>
    <row r="270" spans="1:9">
      <c r="A270" s="41"/>
      <c r="B270" s="24"/>
      <c r="C270" s="23"/>
      <c r="D270" s="23"/>
      <c r="E270" s="23"/>
      <c r="F270" s="23"/>
      <c r="G270" s="25"/>
      <c r="H270" s="10"/>
      <c r="I270" s="10"/>
    </row>
    <row r="271" spans="1:9">
      <c r="A271" s="41"/>
      <c r="B271" s="24"/>
      <c r="C271" s="23"/>
      <c r="D271" s="23"/>
      <c r="E271" s="23"/>
      <c r="F271" s="23"/>
      <c r="G271" s="25"/>
      <c r="H271" s="10"/>
      <c r="I271" s="10"/>
    </row>
    <row r="272" spans="1:9">
      <c r="A272" s="41"/>
      <c r="B272" s="24"/>
      <c r="C272" s="23"/>
      <c r="D272" s="23"/>
      <c r="E272" s="23"/>
      <c r="F272" s="23"/>
      <c r="G272" s="25"/>
      <c r="H272" s="10"/>
      <c r="I272" s="10"/>
    </row>
    <row r="273" spans="1:9">
      <c r="A273" s="41"/>
      <c r="B273" s="24"/>
      <c r="C273" s="23"/>
      <c r="D273" s="23"/>
      <c r="E273" s="23"/>
      <c r="F273" s="23"/>
      <c r="G273" s="25"/>
      <c r="H273" s="10"/>
      <c r="I273" s="10"/>
    </row>
    <row r="274" spans="1:9">
      <c r="A274" s="41"/>
      <c r="B274" s="24"/>
      <c r="C274" s="23"/>
      <c r="D274" s="23"/>
      <c r="E274" s="23"/>
      <c r="F274" s="23"/>
      <c r="G274" s="25"/>
      <c r="H274" s="10"/>
      <c r="I274" s="10"/>
    </row>
    <row r="275" spans="1:9">
      <c r="A275" s="41"/>
      <c r="B275" s="24"/>
      <c r="C275" s="23"/>
      <c r="D275" s="23"/>
      <c r="E275" s="23"/>
      <c r="F275" s="23"/>
      <c r="G275" s="25"/>
      <c r="H275" s="10"/>
      <c r="I275" s="10"/>
    </row>
    <row r="276" spans="1:9">
      <c r="A276" s="41"/>
      <c r="B276" s="24"/>
      <c r="C276" s="23"/>
      <c r="D276" s="23"/>
      <c r="E276" s="23"/>
      <c r="F276" s="23"/>
      <c r="G276" s="25"/>
      <c r="H276" s="10"/>
      <c r="I276" s="10"/>
    </row>
    <row r="277" spans="1:9">
      <c r="A277" s="41"/>
      <c r="B277" s="24"/>
      <c r="C277" s="23"/>
      <c r="D277" s="23"/>
      <c r="E277" s="23"/>
      <c r="F277" s="23"/>
      <c r="G277" s="25"/>
      <c r="H277" s="10"/>
      <c r="I277" s="10"/>
    </row>
    <row r="278" spans="1:9">
      <c r="A278" s="41"/>
      <c r="B278" s="24"/>
      <c r="C278" s="23"/>
      <c r="D278" s="23"/>
      <c r="E278" s="23"/>
      <c r="F278" s="23"/>
      <c r="G278" s="25"/>
      <c r="H278" s="10"/>
      <c r="I278" s="10"/>
    </row>
    <row r="279" spans="1:9">
      <c r="A279" s="41"/>
      <c r="B279" s="24"/>
      <c r="C279" s="23"/>
      <c r="D279" s="23"/>
      <c r="E279" s="23"/>
      <c r="F279" s="23"/>
      <c r="G279" s="25"/>
      <c r="H279" s="10"/>
      <c r="I279" s="10"/>
    </row>
    <row r="280" spans="1:9">
      <c r="A280" s="41"/>
      <c r="B280" s="24"/>
      <c r="C280" s="23"/>
      <c r="D280" s="23"/>
      <c r="E280" s="23"/>
      <c r="F280" s="23"/>
      <c r="G280" s="25"/>
      <c r="H280" s="10"/>
      <c r="I280" s="10"/>
    </row>
    <row r="281" spans="1:9">
      <c r="A281" s="41"/>
      <c r="B281" s="24"/>
      <c r="C281" s="23"/>
      <c r="D281" s="23"/>
      <c r="E281" s="23"/>
      <c r="F281" s="23"/>
      <c r="G281" s="25"/>
      <c r="H281" s="10"/>
      <c r="I281" s="10"/>
    </row>
    <row r="282" spans="1:9">
      <c r="A282" s="41"/>
      <c r="B282" s="24"/>
      <c r="C282" s="23"/>
      <c r="D282" s="23"/>
      <c r="E282" s="23"/>
      <c r="F282" s="23"/>
      <c r="G282" s="25"/>
      <c r="H282" s="10"/>
      <c r="I282" s="10"/>
    </row>
    <row r="283" spans="1:9">
      <c r="A283" s="41"/>
      <c r="B283" s="24"/>
      <c r="C283" s="23"/>
      <c r="D283" s="23"/>
      <c r="E283" s="23"/>
      <c r="F283" s="23"/>
      <c r="G283" s="25"/>
      <c r="H283" s="10"/>
      <c r="I283" s="10"/>
    </row>
    <row r="284" spans="1:9">
      <c r="A284" s="41"/>
      <c r="B284" s="24"/>
      <c r="C284" s="23"/>
      <c r="D284" s="23"/>
      <c r="E284" s="23"/>
      <c r="F284" s="23"/>
      <c r="G284" s="25"/>
      <c r="H284" s="10"/>
      <c r="I284" s="10"/>
    </row>
    <row r="285" spans="1:9">
      <c r="A285" s="41"/>
      <c r="B285" s="24"/>
      <c r="C285" s="23"/>
      <c r="D285" s="23"/>
      <c r="E285" s="23"/>
      <c r="F285" s="23"/>
      <c r="G285" s="25"/>
      <c r="H285" s="10"/>
      <c r="I285" s="10"/>
    </row>
    <row r="286" spans="1:9">
      <c r="A286" s="41"/>
      <c r="B286" s="24"/>
      <c r="C286" s="23"/>
      <c r="D286" s="23"/>
      <c r="E286" s="23"/>
      <c r="F286" s="23"/>
      <c r="G286" s="25"/>
      <c r="H286" s="10"/>
      <c r="I286" s="10"/>
    </row>
    <row r="287" spans="1:9">
      <c r="A287" s="41"/>
      <c r="B287" s="24"/>
      <c r="C287" s="23"/>
      <c r="D287" s="23"/>
      <c r="E287" s="23"/>
      <c r="F287" s="23"/>
      <c r="G287" s="25"/>
      <c r="H287" s="10"/>
      <c r="I287" s="10"/>
    </row>
    <row r="288" spans="1:9">
      <c r="A288" s="41"/>
      <c r="B288" s="24"/>
      <c r="C288" s="23"/>
      <c r="D288" s="23"/>
      <c r="E288" s="23"/>
      <c r="F288" s="23"/>
      <c r="G288" s="25"/>
      <c r="H288" s="10"/>
      <c r="I288" s="10"/>
    </row>
    <row r="289" spans="1:9">
      <c r="A289" s="41"/>
      <c r="B289" s="24"/>
      <c r="C289" s="23"/>
      <c r="D289" s="23"/>
      <c r="E289" s="23"/>
      <c r="F289" s="23"/>
      <c r="G289" s="25"/>
      <c r="H289" s="10"/>
      <c r="I289" s="10"/>
    </row>
    <row r="290" spans="1:9">
      <c r="A290" s="41"/>
      <c r="B290" s="24"/>
      <c r="C290" s="23"/>
      <c r="D290" s="23"/>
      <c r="E290" s="23"/>
      <c r="F290" s="23"/>
      <c r="G290" s="25"/>
      <c r="H290" s="10"/>
      <c r="I290" s="10"/>
    </row>
    <row r="291" spans="1:9">
      <c r="A291" s="41"/>
      <c r="B291" s="24"/>
      <c r="C291" s="23"/>
      <c r="D291" s="23"/>
      <c r="E291" s="23"/>
      <c r="F291" s="23"/>
      <c r="G291" s="25"/>
      <c r="H291" s="10"/>
      <c r="I291" s="10"/>
    </row>
    <row r="292" spans="1:9">
      <c r="A292" s="41"/>
      <c r="B292" s="24"/>
      <c r="C292" s="23"/>
      <c r="D292" s="23"/>
      <c r="E292" s="23"/>
      <c r="F292" s="23"/>
      <c r="G292" s="25"/>
      <c r="H292" s="10"/>
      <c r="I292" s="10"/>
    </row>
    <row r="293" spans="1:9">
      <c r="A293" s="41"/>
      <c r="B293" s="24"/>
      <c r="C293" s="23"/>
      <c r="D293" s="23"/>
      <c r="E293" s="23"/>
      <c r="F293" s="23"/>
      <c r="G293" s="25"/>
      <c r="H293" s="10"/>
      <c r="I293" s="10"/>
    </row>
    <row r="294" spans="1:9">
      <c r="A294" s="41"/>
      <c r="B294" s="24"/>
      <c r="C294" s="23"/>
      <c r="D294" s="23"/>
      <c r="E294" s="23"/>
      <c r="F294" s="23"/>
      <c r="G294" s="25"/>
      <c r="H294" s="10"/>
      <c r="I294" s="10"/>
    </row>
    <row r="295" spans="1:9">
      <c r="A295" s="41"/>
      <c r="B295" s="24"/>
      <c r="C295" s="23"/>
      <c r="D295" s="23"/>
      <c r="E295" s="23"/>
      <c r="F295" s="23"/>
      <c r="G295" s="25"/>
      <c r="H295" s="10"/>
      <c r="I295" s="10"/>
    </row>
    <row r="296" spans="1:9">
      <c r="A296" s="41"/>
      <c r="B296" s="24"/>
      <c r="C296" s="23"/>
      <c r="D296" s="23"/>
      <c r="E296" s="23"/>
      <c r="F296" s="23"/>
      <c r="G296" s="25"/>
      <c r="H296" s="10"/>
      <c r="I296" s="10"/>
    </row>
    <row r="297" spans="1:9">
      <c r="A297" s="41"/>
      <c r="B297" s="24"/>
      <c r="C297" s="23"/>
      <c r="D297" s="23"/>
      <c r="E297" s="23"/>
      <c r="F297" s="23"/>
      <c r="G297" s="25"/>
      <c r="H297" s="10"/>
      <c r="I297" s="10"/>
    </row>
    <row r="298" spans="1:9">
      <c r="A298" s="41"/>
      <c r="B298" s="24"/>
      <c r="C298" s="23"/>
      <c r="D298" s="23"/>
      <c r="E298" s="23"/>
      <c r="F298" s="23"/>
      <c r="G298" s="25"/>
      <c r="H298" s="10"/>
      <c r="I298" s="10"/>
    </row>
    <row r="299" spans="1:9">
      <c r="A299" s="41"/>
      <c r="B299" s="24"/>
      <c r="C299" s="23"/>
      <c r="D299" s="23"/>
      <c r="E299" s="23"/>
      <c r="F299" s="23"/>
      <c r="G299" s="25"/>
      <c r="H299" s="10"/>
      <c r="I299" s="10"/>
    </row>
    <row r="300" spans="1:9">
      <c r="A300" s="41"/>
      <c r="B300" s="24"/>
      <c r="C300" s="23"/>
      <c r="D300" s="23"/>
      <c r="E300" s="23"/>
      <c r="F300" s="23"/>
      <c r="G300" s="25"/>
      <c r="H300" s="10"/>
      <c r="I300" s="10"/>
    </row>
    <row r="301" spans="1:9">
      <c r="A301" s="41"/>
      <c r="B301" s="24"/>
      <c r="C301" s="23"/>
      <c r="D301" s="23"/>
      <c r="E301" s="23"/>
      <c r="F301" s="23"/>
      <c r="G301" s="25"/>
      <c r="H301" s="10"/>
      <c r="I301" s="10"/>
    </row>
    <row r="302" spans="1:9">
      <c r="A302" s="41"/>
      <c r="B302" s="24"/>
      <c r="C302" s="23"/>
      <c r="D302" s="23"/>
      <c r="E302" s="23"/>
      <c r="F302" s="23"/>
      <c r="G302" s="25"/>
      <c r="H302" s="10"/>
      <c r="I302" s="10"/>
    </row>
    <row r="303" spans="1:9">
      <c r="A303" s="41"/>
      <c r="B303" s="24"/>
      <c r="C303" s="23"/>
      <c r="D303" s="23"/>
      <c r="E303" s="23"/>
      <c r="F303" s="23"/>
      <c r="G303" s="25"/>
      <c r="H303" s="10"/>
      <c r="I303" s="10"/>
    </row>
    <row r="304" spans="1:9">
      <c r="A304" s="41"/>
      <c r="B304" s="24"/>
      <c r="C304" s="23"/>
      <c r="D304" s="23"/>
      <c r="E304" s="23"/>
      <c r="F304" s="23"/>
      <c r="G304" s="25"/>
      <c r="H304" s="10"/>
      <c r="I304" s="10"/>
    </row>
    <row r="305" spans="1:9">
      <c r="A305" s="41"/>
      <c r="B305" s="24"/>
      <c r="C305" s="23"/>
      <c r="D305" s="23"/>
      <c r="E305" s="23"/>
      <c r="F305" s="23"/>
      <c r="G305" s="25"/>
      <c r="H305" s="10"/>
      <c r="I305" s="10"/>
    </row>
    <row r="306" spans="1:9">
      <c r="A306" s="41"/>
      <c r="B306" s="24"/>
      <c r="C306" s="23"/>
      <c r="D306" s="23"/>
      <c r="E306" s="23"/>
      <c r="F306" s="23"/>
      <c r="G306" s="25"/>
      <c r="H306" s="10"/>
      <c r="I306" s="10"/>
    </row>
    <row r="307" spans="1:9">
      <c r="A307" s="41"/>
      <c r="B307" s="24"/>
      <c r="C307" s="23"/>
      <c r="D307" s="23"/>
      <c r="E307" s="23"/>
      <c r="F307" s="23"/>
      <c r="G307" s="25"/>
      <c r="H307" s="10"/>
      <c r="I307" s="10"/>
    </row>
    <row r="308" spans="1:9">
      <c r="A308" s="41"/>
      <c r="B308" s="24"/>
      <c r="C308" s="23"/>
      <c r="D308" s="23"/>
      <c r="E308" s="23"/>
      <c r="F308" s="23"/>
      <c r="G308" s="25"/>
      <c r="H308" s="10"/>
      <c r="I308" s="10"/>
    </row>
    <row r="309" spans="1:9">
      <c r="A309" s="41"/>
      <c r="B309" s="24"/>
      <c r="C309" s="23"/>
      <c r="D309" s="23"/>
      <c r="E309" s="23"/>
      <c r="F309" s="23"/>
      <c r="G309" s="25"/>
      <c r="H309" s="10"/>
      <c r="I309" s="10"/>
    </row>
    <row r="310" spans="1:9">
      <c r="A310" s="41"/>
      <c r="B310" s="24"/>
      <c r="C310" s="23"/>
      <c r="D310" s="23"/>
      <c r="E310" s="23"/>
      <c r="F310" s="23"/>
      <c r="G310" s="25"/>
      <c r="H310" s="10"/>
      <c r="I310" s="10"/>
    </row>
    <row r="311" spans="1:9">
      <c r="A311" s="41"/>
      <c r="B311" s="24"/>
      <c r="C311" s="23"/>
      <c r="D311" s="23"/>
      <c r="E311" s="23"/>
      <c r="F311" s="23"/>
      <c r="G311" s="25"/>
      <c r="H311" s="10"/>
      <c r="I311" s="10"/>
    </row>
    <row r="312" spans="1:9">
      <c r="A312" s="41"/>
      <c r="B312" s="24"/>
      <c r="C312" s="23"/>
      <c r="D312" s="23"/>
      <c r="E312" s="23"/>
      <c r="F312" s="23"/>
      <c r="G312" s="25"/>
      <c r="H312" s="10"/>
      <c r="I312" s="10"/>
    </row>
    <row r="313" spans="1:9">
      <c r="A313" s="41"/>
      <c r="B313" s="24"/>
      <c r="C313" s="23"/>
      <c r="D313" s="23"/>
      <c r="E313" s="23"/>
      <c r="F313" s="23"/>
      <c r="G313" s="25"/>
      <c r="H313" s="10"/>
      <c r="I313" s="10"/>
    </row>
    <row r="314" spans="1:9">
      <c r="A314" s="41"/>
      <c r="B314" s="24"/>
      <c r="C314" s="23"/>
      <c r="D314" s="23"/>
      <c r="E314" s="23"/>
      <c r="F314" s="23"/>
      <c r="G314" s="25"/>
      <c r="H314" s="10"/>
      <c r="I314" s="10"/>
    </row>
    <row r="315" spans="1:9">
      <c r="A315" s="41"/>
      <c r="B315" s="24"/>
      <c r="C315" s="23"/>
      <c r="D315" s="23"/>
      <c r="E315" s="23"/>
      <c r="F315" s="23"/>
      <c r="G315" s="25"/>
      <c r="H315" s="10"/>
      <c r="I315" s="10"/>
    </row>
    <row r="316" spans="1:9">
      <c r="A316" s="41"/>
      <c r="B316" s="24"/>
      <c r="C316" s="23"/>
      <c r="D316" s="23"/>
      <c r="E316" s="23"/>
      <c r="F316" s="23"/>
      <c r="G316" s="25"/>
      <c r="H316" s="10"/>
      <c r="I316" s="10"/>
    </row>
    <row r="317" spans="1:9">
      <c r="A317" s="41"/>
      <c r="B317" s="24"/>
      <c r="C317" s="23"/>
      <c r="D317" s="23"/>
      <c r="E317" s="23"/>
      <c r="F317" s="23"/>
      <c r="G317" s="25"/>
      <c r="H317" s="10"/>
      <c r="I317" s="10"/>
    </row>
    <row r="318" spans="1:9">
      <c r="A318" s="41"/>
      <c r="B318" s="24"/>
      <c r="C318" s="23"/>
      <c r="D318" s="23"/>
      <c r="E318" s="23"/>
      <c r="F318" s="23"/>
      <c r="G318" s="25"/>
      <c r="H318" s="10"/>
      <c r="I318" s="10"/>
    </row>
    <row r="319" spans="1:9">
      <c r="A319" s="41"/>
      <c r="B319" s="24"/>
      <c r="C319" s="23"/>
      <c r="D319" s="23"/>
      <c r="E319" s="23"/>
      <c r="F319" s="23"/>
      <c r="G319" s="25"/>
      <c r="H319" s="10"/>
      <c r="I319" s="10"/>
    </row>
    <row r="320" spans="1:9">
      <c r="A320" s="41"/>
      <c r="B320" s="24"/>
      <c r="C320" s="23"/>
      <c r="D320" s="23"/>
      <c r="E320" s="23"/>
      <c r="F320" s="23"/>
      <c r="G320" s="25"/>
      <c r="H320" s="10"/>
      <c r="I320" s="10"/>
    </row>
    <row r="321" spans="1:9">
      <c r="A321" s="41"/>
      <c r="B321" s="24"/>
      <c r="C321" s="23"/>
      <c r="D321" s="23"/>
      <c r="E321" s="23"/>
      <c r="F321" s="23"/>
      <c r="G321" s="25"/>
      <c r="H321" s="10"/>
      <c r="I321" s="10"/>
    </row>
    <row r="322" spans="1:9">
      <c r="A322" s="41"/>
      <c r="B322" s="24"/>
      <c r="C322" s="23"/>
      <c r="D322" s="23"/>
      <c r="E322" s="23"/>
      <c r="F322" s="23"/>
      <c r="G322" s="25"/>
      <c r="H322" s="10"/>
      <c r="I322" s="10"/>
    </row>
    <row r="323" spans="1:9">
      <c r="A323" s="41"/>
      <c r="B323" s="24"/>
      <c r="C323" s="23"/>
      <c r="D323" s="23"/>
      <c r="E323" s="23"/>
      <c r="F323" s="23"/>
      <c r="G323" s="25"/>
      <c r="H323" s="10"/>
      <c r="I323" s="10"/>
    </row>
    <row r="324" spans="1:9">
      <c r="A324" s="41"/>
      <c r="B324" s="24"/>
      <c r="C324" s="23"/>
      <c r="D324" s="23"/>
      <c r="E324" s="23"/>
      <c r="F324" s="23"/>
      <c r="G324" s="25"/>
      <c r="H324" s="10"/>
      <c r="I324" s="10"/>
    </row>
    <row r="325" spans="1:9">
      <c r="A325" s="41"/>
      <c r="B325" s="24"/>
      <c r="C325" s="23"/>
      <c r="D325" s="23"/>
      <c r="E325" s="23"/>
      <c r="F325" s="23"/>
      <c r="G325" s="25"/>
      <c r="H325" s="10"/>
      <c r="I325" s="10"/>
    </row>
    <row r="326" spans="1:9">
      <c r="A326" s="41"/>
      <c r="B326" s="24"/>
      <c r="C326" s="23"/>
      <c r="D326" s="23"/>
      <c r="E326" s="23"/>
      <c r="F326" s="23"/>
      <c r="G326" s="25"/>
      <c r="H326" s="10"/>
      <c r="I326" s="10"/>
    </row>
    <row r="327" spans="1:9">
      <c r="A327" s="41"/>
      <c r="B327" s="24"/>
      <c r="C327" s="23"/>
      <c r="D327" s="23"/>
      <c r="E327" s="23"/>
      <c r="F327" s="23"/>
      <c r="G327" s="25"/>
      <c r="H327" s="10"/>
      <c r="I327" s="10"/>
    </row>
    <row r="328" spans="1:9">
      <c r="A328" s="41"/>
      <c r="B328" s="24"/>
      <c r="C328" s="23"/>
      <c r="D328" s="23"/>
      <c r="E328" s="23"/>
      <c r="F328" s="23"/>
      <c r="G328" s="25"/>
      <c r="H328" s="10"/>
      <c r="I328" s="10"/>
    </row>
    <row r="329" spans="1:9">
      <c r="A329" s="41"/>
      <c r="B329" s="24"/>
      <c r="C329" s="23"/>
      <c r="D329" s="23"/>
      <c r="E329" s="23"/>
      <c r="F329" s="23"/>
      <c r="G329" s="25"/>
      <c r="H329" s="10"/>
      <c r="I329" s="10"/>
    </row>
    <row r="330" spans="1:9">
      <c r="A330" s="41"/>
      <c r="B330" s="24"/>
      <c r="C330" s="23"/>
      <c r="D330" s="23"/>
      <c r="E330" s="23"/>
      <c r="F330" s="23"/>
      <c r="G330" s="25"/>
      <c r="H330" s="10"/>
      <c r="I330" s="10"/>
    </row>
    <row r="331" spans="1:9">
      <c r="A331" s="41"/>
      <c r="B331" s="24"/>
      <c r="C331" s="23"/>
      <c r="D331" s="23"/>
      <c r="E331" s="23"/>
      <c r="F331" s="23"/>
      <c r="G331" s="25"/>
      <c r="H331" s="10"/>
      <c r="I331" s="10"/>
    </row>
    <row r="332" spans="1:9">
      <c r="A332" s="41"/>
      <c r="B332" s="24"/>
      <c r="C332" s="23"/>
      <c r="D332" s="23"/>
      <c r="E332" s="23"/>
      <c r="F332" s="23"/>
      <c r="G332" s="25"/>
      <c r="H332" s="10"/>
      <c r="I332" s="10"/>
    </row>
    <row r="333" spans="1:9">
      <c r="A333" s="41"/>
      <c r="B333" s="24"/>
      <c r="C333" s="23"/>
      <c r="D333" s="23"/>
      <c r="E333" s="23"/>
      <c r="F333" s="23"/>
      <c r="G333" s="25"/>
      <c r="H333" s="10"/>
      <c r="I333" s="10"/>
    </row>
    <row r="334" spans="1:9">
      <c r="A334" s="41"/>
      <c r="B334" s="24"/>
      <c r="C334" s="23"/>
      <c r="D334" s="23"/>
      <c r="E334" s="23"/>
      <c r="F334" s="23"/>
      <c r="G334" s="25"/>
      <c r="H334" s="10"/>
      <c r="I334" s="10"/>
    </row>
    <row r="335" spans="1:9">
      <c r="A335" s="41"/>
      <c r="B335" s="24"/>
      <c r="C335" s="23"/>
      <c r="D335" s="23"/>
      <c r="E335" s="23"/>
      <c r="F335" s="23"/>
      <c r="G335" s="25"/>
      <c r="H335" s="10"/>
      <c r="I335" s="10"/>
    </row>
    <row r="336" spans="1:9">
      <c r="A336" s="41"/>
      <c r="B336" s="24"/>
      <c r="C336" s="23"/>
      <c r="D336" s="23"/>
      <c r="E336" s="23"/>
      <c r="F336" s="23"/>
      <c r="G336" s="25"/>
      <c r="H336" s="10"/>
      <c r="I336" s="10"/>
    </row>
    <row r="337" spans="1:9">
      <c r="A337" s="41"/>
      <c r="B337" s="24"/>
      <c r="C337" s="23"/>
      <c r="D337" s="23"/>
      <c r="E337" s="23"/>
      <c r="F337" s="23"/>
      <c r="G337" s="25"/>
      <c r="H337" s="10"/>
      <c r="I337" s="10"/>
    </row>
    <row r="338" spans="1:9">
      <c r="A338" s="41"/>
      <c r="B338" s="24"/>
      <c r="C338" s="23"/>
      <c r="D338" s="23"/>
      <c r="E338" s="23"/>
      <c r="F338" s="23"/>
      <c r="G338" s="25"/>
      <c r="H338" s="10"/>
      <c r="I338" s="10"/>
    </row>
    <row r="339" spans="1:9">
      <c r="A339" s="41"/>
      <c r="B339" s="24"/>
      <c r="C339" s="23"/>
      <c r="D339" s="23"/>
      <c r="E339" s="23"/>
      <c r="F339" s="23"/>
      <c r="G339" s="25"/>
      <c r="H339" s="10"/>
      <c r="I339" s="10"/>
    </row>
    <row r="340" spans="1:9">
      <c r="A340" s="41"/>
      <c r="B340" s="24"/>
      <c r="C340" s="23"/>
      <c r="D340" s="23"/>
      <c r="E340" s="23"/>
      <c r="F340" s="23"/>
      <c r="G340" s="25"/>
      <c r="H340" s="10"/>
      <c r="I340" s="10"/>
    </row>
    <row r="341" spans="1:9">
      <c r="A341" s="41"/>
      <c r="B341" s="24"/>
      <c r="C341" s="23"/>
      <c r="D341" s="23"/>
      <c r="E341" s="23"/>
      <c r="F341" s="23"/>
      <c r="G341" s="25"/>
      <c r="H341" s="10"/>
      <c r="I341" s="10"/>
    </row>
    <row r="342" spans="1:9">
      <c r="A342" s="41"/>
      <c r="B342" s="24"/>
      <c r="C342" s="23"/>
      <c r="D342" s="23"/>
      <c r="E342" s="23"/>
      <c r="F342" s="23"/>
      <c r="G342" s="25"/>
      <c r="H342" s="10"/>
      <c r="I342" s="10"/>
    </row>
    <row r="343" spans="1:9">
      <c r="A343" s="41"/>
      <c r="B343" s="24"/>
      <c r="C343" s="23"/>
      <c r="D343" s="23"/>
      <c r="E343" s="23"/>
      <c r="F343" s="23"/>
      <c r="G343" s="25"/>
      <c r="H343" s="10"/>
      <c r="I343" s="10"/>
    </row>
    <row r="344" spans="1:9">
      <c r="A344" s="41"/>
      <c r="B344" s="24"/>
      <c r="C344" s="23"/>
      <c r="D344" s="23"/>
      <c r="E344" s="23"/>
      <c r="F344" s="23"/>
      <c r="G344" s="25"/>
      <c r="H344" s="10"/>
      <c r="I344" s="10"/>
    </row>
    <row r="345" spans="1:9">
      <c r="A345" s="41"/>
      <c r="B345" s="24"/>
      <c r="C345" s="23"/>
      <c r="D345" s="23"/>
      <c r="E345" s="23"/>
      <c r="F345" s="23"/>
      <c r="G345" s="25"/>
      <c r="H345" s="10"/>
      <c r="I345" s="10"/>
    </row>
    <row r="346" spans="1:9">
      <c r="A346" s="41"/>
      <c r="B346" s="24"/>
      <c r="C346" s="23"/>
      <c r="D346" s="23"/>
      <c r="E346" s="23"/>
      <c r="F346" s="23"/>
      <c r="G346" s="25"/>
      <c r="H346" s="10"/>
      <c r="I346" s="10"/>
    </row>
    <row r="347" spans="1:9">
      <c r="A347" s="41"/>
      <c r="B347" s="24"/>
      <c r="C347" s="23"/>
      <c r="D347" s="23"/>
      <c r="E347" s="23"/>
      <c r="F347" s="23"/>
      <c r="G347" s="25"/>
      <c r="H347" s="10"/>
      <c r="I347" s="10"/>
    </row>
    <row r="348" spans="1:9">
      <c r="A348" s="41"/>
      <c r="B348" s="24"/>
      <c r="C348" s="23"/>
      <c r="D348" s="23"/>
      <c r="E348" s="23"/>
      <c r="F348" s="23"/>
      <c r="G348" s="25"/>
      <c r="H348" s="10"/>
      <c r="I348" s="10"/>
    </row>
    <row r="349" spans="1:9">
      <c r="A349" s="41"/>
      <c r="B349" s="24"/>
      <c r="C349" s="23"/>
      <c r="D349" s="23"/>
      <c r="E349" s="23"/>
      <c r="F349" s="23"/>
      <c r="G349" s="25"/>
      <c r="H349" s="10"/>
      <c r="I349" s="10"/>
    </row>
    <row r="350" spans="1:9">
      <c r="A350" s="41"/>
      <c r="B350" s="24"/>
      <c r="C350" s="23"/>
      <c r="D350" s="23"/>
      <c r="E350" s="23"/>
      <c r="F350" s="23"/>
      <c r="G350" s="25"/>
      <c r="H350" s="10"/>
      <c r="I350" s="10"/>
    </row>
    <row r="351" spans="1:9">
      <c r="A351" s="41"/>
      <c r="B351" s="24"/>
      <c r="C351" s="23"/>
      <c r="D351" s="23"/>
      <c r="E351" s="23"/>
      <c r="F351" s="23"/>
      <c r="G351" s="25"/>
      <c r="H351" s="10"/>
      <c r="I351" s="10"/>
    </row>
    <row r="352" spans="1:9">
      <c r="A352" s="41"/>
      <c r="B352" s="24"/>
      <c r="C352" s="23"/>
      <c r="D352" s="23"/>
      <c r="E352" s="23"/>
      <c r="F352" s="23"/>
      <c r="G352" s="25"/>
      <c r="H352" s="10"/>
      <c r="I352" s="10"/>
    </row>
    <row r="353" spans="1:9">
      <c r="A353" s="41"/>
      <c r="B353" s="24"/>
      <c r="C353" s="23"/>
      <c r="D353" s="23"/>
      <c r="E353" s="23"/>
      <c r="F353" s="23"/>
      <c r="G353" s="25"/>
      <c r="H353" s="10"/>
      <c r="I353" s="10"/>
    </row>
    <row r="354" spans="1:9">
      <c r="A354" s="41"/>
      <c r="B354" s="24"/>
      <c r="C354" s="23"/>
      <c r="D354" s="23"/>
      <c r="E354" s="23"/>
      <c r="F354" s="23"/>
      <c r="G354" s="25"/>
      <c r="H354" s="10"/>
      <c r="I354" s="10"/>
    </row>
    <row r="355" spans="1:9">
      <c r="A355" s="41"/>
      <c r="B355" s="24"/>
      <c r="C355" s="23"/>
      <c r="D355" s="23"/>
      <c r="E355" s="23"/>
      <c r="F355" s="23"/>
      <c r="G355" s="25"/>
      <c r="H355" s="10"/>
      <c r="I355" s="10"/>
    </row>
    <row r="356" spans="1:9">
      <c r="A356" s="41"/>
      <c r="B356" s="24"/>
      <c r="C356" s="23"/>
      <c r="D356" s="23"/>
      <c r="E356" s="23"/>
      <c r="F356" s="23"/>
      <c r="G356" s="25"/>
      <c r="H356" s="10"/>
      <c r="I356" s="10"/>
    </row>
    <row r="357" spans="1:9">
      <c r="A357" s="41"/>
      <c r="B357" s="24"/>
      <c r="C357" s="23"/>
      <c r="D357" s="23"/>
      <c r="E357" s="23"/>
      <c r="F357" s="23"/>
      <c r="G357" s="25"/>
      <c r="H357" s="10"/>
      <c r="I357" s="10"/>
    </row>
    <row r="358" spans="1:9">
      <c r="A358" s="41"/>
      <c r="B358" s="24"/>
      <c r="C358" s="23"/>
      <c r="D358" s="23"/>
      <c r="E358" s="23"/>
      <c r="F358" s="23"/>
      <c r="G358" s="25"/>
      <c r="H358" s="10"/>
      <c r="I358" s="10"/>
    </row>
    <row r="359" spans="1:9">
      <c r="A359" s="41"/>
      <c r="B359" s="24"/>
      <c r="C359" s="23"/>
      <c r="D359" s="23"/>
      <c r="E359" s="23"/>
      <c r="F359" s="23"/>
      <c r="G359" s="25"/>
      <c r="H359" s="10"/>
      <c r="I359" s="10"/>
    </row>
    <row r="360" spans="1:9">
      <c r="A360" s="41"/>
      <c r="B360" s="24"/>
      <c r="C360" s="23"/>
      <c r="D360" s="23"/>
      <c r="E360" s="23"/>
      <c r="F360" s="23"/>
      <c r="G360" s="25"/>
      <c r="H360" s="10"/>
      <c r="I360" s="10"/>
    </row>
    <row r="361" spans="1:9">
      <c r="A361" s="41"/>
      <c r="B361" s="24"/>
      <c r="C361" s="23"/>
      <c r="D361" s="23"/>
      <c r="E361" s="23"/>
      <c r="F361" s="23"/>
      <c r="G361" s="25"/>
      <c r="H361" s="10"/>
      <c r="I361" s="10"/>
    </row>
    <row r="362" spans="1:9">
      <c r="A362" s="41"/>
      <c r="B362" s="24"/>
      <c r="C362" s="23"/>
      <c r="D362" s="23"/>
      <c r="E362" s="23"/>
      <c r="F362" s="23"/>
      <c r="G362" s="25"/>
      <c r="H362" s="10"/>
      <c r="I362" s="10"/>
    </row>
    <row r="363" spans="1:9">
      <c r="A363" s="41"/>
      <c r="B363" s="24"/>
      <c r="C363" s="23"/>
      <c r="D363" s="23"/>
      <c r="E363" s="23"/>
      <c r="F363" s="23"/>
      <c r="G363" s="25"/>
      <c r="H363" s="10"/>
      <c r="I363" s="10"/>
    </row>
    <row r="364" spans="1:9">
      <c r="A364" s="41"/>
      <c r="B364" s="24"/>
      <c r="C364" s="23"/>
      <c r="D364" s="23"/>
      <c r="E364" s="23"/>
      <c r="F364" s="23"/>
      <c r="G364" s="25"/>
      <c r="H364" s="10"/>
      <c r="I364" s="10"/>
    </row>
    <row r="365" spans="1:9">
      <c r="A365" s="41"/>
      <c r="B365" s="24"/>
      <c r="C365" s="23"/>
      <c r="D365" s="23"/>
      <c r="E365" s="23"/>
      <c r="F365" s="23"/>
      <c r="G365" s="25"/>
      <c r="H365" s="10"/>
      <c r="I365" s="10"/>
    </row>
    <row r="366" spans="1:9">
      <c r="A366" s="41"/>
      <c r="B366" s="24"/>
      <c r="C366" s="23"/>
      <c r="D366" s="23"/>
      <c r="E366" s="23"/>
      <c r="F366" s="23"/>
      <c r="G366" s="25"/>
      <c r="H366" s="10"/>
      <c r="I366" s="10"/>
    </row>
    <row r="367" spans="1:9">
      <c r="A367" s="41"/>
      <c r="B367" s="24"/>
      <c r="C367" s="23"/>
      <c r="D367" s="23"/>
      <c r="E367" s="23"/>
      <c r="F367" s="23"/>
      <c r="G367" s="25"/>
      <c r="H367" s="10"/>
      <c r="I367" s="10"/>
    </row>
    <row r="368" spans="1:9">
      <c r="A368" s="41"/>
      <c r="B368" s="24"/>
      <c r="C368" s="23"/>
      <c r="D368" s="23"/>
      <c r="E368" s="23"/>
      <c r="F368" s="23"/>
      <c r="G368" s="25"/>
      <c r="H368" s="10"/>
      <c r="I368" s="10"/>
    </row>
    <row r="369" spans="1:9">
      <c r="A369" s="41"/>
      <c r="B369" s="24"/>
      <c r="C369" s="23"/>
      <c r="D369" s="23"/>
      <c r="E369" s="23"/>
      <c r="F369" s="23"/>
      <c r="G369" s="25"/>
      <c r="H369" s="10"/>
      <c r="I369" s="10"/>
    </row>
    <row r="370" spans="1:9">
      <c r="A370" s="41"/>
      <c r="B370" s="24"/>
      <c r="C370" s="23"/>
      <c r="D370" s="23"/>
      <c r="E370" s="23"/>
      <c r="F370" s="23"/>
      <c r="G370" s="25"/>
      <c r="H370" s="10"/>
      <c r="I370" s="10"/>
    </row>
    <row r="371" spans="1:9">
      <c r="A371" s="41"/>
      <c r="B371" s="24"/>
      <c r="C371" s="23"/>
      <c r="D371" s="23"/>
      <c r="E371" s="23"/>
      <c r="F371" s="23"/>
      <c r="G371" s="25"/>
      <c r="H371" s="10"/>
      <c r="I371" s="10"/>
    </row>
    <row r="372" spans="1:9">
      <c r="A372" s="41"/>
      <c r="B372" s="24"/>
      <c r="C372" s="23"/>
      <c r="D372" s="23"/>
      <c r="E372" s="23"/>
      <c r="F372" s="23"/>
      <c r="G372" s="25"/>
      <c r="H372" s="10"/>
      <c r="I372" s="10"/>
    </row>
    <row r="373" spans="1:9">
      <c r="A373" s="41"/>
      <c r="B373" s="24"/>
      <c r="C373" s="23"/>
      <c r="D373" s="23"/>
      <c r="E373" s="23"/>
      <c r="F373" s="23"/>
      <c r="G373" s="25"/>
      <c r="H373" s="10"/>
      <c r="I373" s="10"/>
    </row>
    <row r="374" spans="1:9">
      <c r="A374" s="41"/>
      <c r="B374" s="24"/>
      <c r="C374" s="23"/>
      <c r="D374" s="23"/>
      <c r="E374" s="23"/>
      <c r="F374" s="23"/>
      <c r="G374" s="25"/>
      <c r="H374" s="10"/>
      <c r="I374" s="10"/>
    </row>
    <row r="375" spans="1:9">
      <c r="A375" s="41"/>
      <c r="B375" s="24"/>
      <c r="C375" s="23"/>
      <c r="D375" s="23"/>
      <c r="E375" s="23"/>
      <c r="F375" s="23"/>
      <c r="G375" s="25"/>
      <c r="H375" s="10"/>
      <c r="I375" s="10"/>
    </row>
    <row r="376" spans="1:9">
      <c r="A376" s="41"/>
      <c r="B376" s="24"/>
      <c r="C376" s="23"/>
      <c r="D376" s="23"/>
      <c r="E376" s="23"/>
      <c r="F376" s="23"/>
      <c r="G376" s="25"/>
      <c r="H376" s="10"/>
      <c r="I376" s="10"/>
    </row>
    <row r="377" spans="1:9">
      <c r="A377" s="41"/>
      <c r="B377" s="24"/>
      <c r="C377" s="23"/>
      <c r="D377" s="23"/>
      <c r="E377" s="23"/>
      <c r="F377" s="23"/>
      <c r="G377" s="25"/>
      <c r="H377" s="10"/>
      <c r="I377" s="10"/>
    </row>
    <row r="378" spans="1:9">
      <c r="A378" s="41"/>
      <c r="B378" s="24"/>
      <c r="C378" s="23"/>
      <c r="D378" s="23"/>
      <c r="E378" s="23"/>
      <c r="F378" s="23"/>
      <c r="G378" s="25"/>
      <c r="H378" s="10"/>
      <c r="I378" s="10"/>
    </row>
    <row r="379" spans="1:9">
      <c r="A379" s="41"/>
      <c r="B379" s="24"/>
      <c r="C379" s="23"/>
      <c r="D379" s="23"/>
      <c r="E379" s="23"/>
      <c r="F379" s="23"/>
      <c r="G379" s="25"/>
      <c r="H379" s="10"/>
      <c r="I379" s="10"/>
    </row>
    <row r="380" spans="1:9">
      <c r="A380" s="41"/>
      <c r="B380" s="24"/>
      <c r="C380" s="23"/>
      <c r="D380" s="23"/>
      <c r="E380" s="23"/>
      <c r="F380" s="23"/>
      <c r="G380" s="25"/>
      <c r="H380" s="10"/>
      <c r="I380" s="10"/>
    </row>
    <row r="381" spans="1:9">
      <c r="A381" s="41"/>
      <c r="B381" s="24"/>
      <c r="C381" s="23"/>
      <c r="D381" s="23"/>
      <c r="E381" s="23"/>
      <c r="F381" s="23"/>
      <c r="G381" s="25"/>
      <c r="H381" s="10"/>
      <c r="I381" s="10"/>
    </row>
    <row r="382" spans="1:9">
      <c r="A382" s="41"/>
      <c r="B382" s="24"/>
      <c r="C382" s="23"/>
      <c r="D382" s="23"/>
      <c r="E382" s="23"/>
      <c r="F382" s="23"/>
      <c r="G382" s="25"/>
      <c r="H382" s="10"/>
      <c r="I382" s="10"/>
    </row>
    <row r="383" spans="1:9">
      <c r="A383" s="41"/>
      <c r="B383" s="24"/>
      <c r="C383" s="23"/>
      <c r="D383" s="23"/>
      <c r="E383" s="23"/>
      <c r="F383" s="23"/>
      <c r="G383" s="25"/>
      <c r="H383" s="10"/>
      <c r="I383" s="10"/>
    </row>
    <row r="384" spans="1:9">
      <c r="A384" s="41"/>
      <c r="B384" s="24"/>
      <c r="C384" s="23"/>
      <c r="D384" s="23"/>
      <c r="E384" s="23"/>
      <c r="F384" s="23"/>
      <c r="G384" s="25"/>
      <c r="H384" s="10"/>
      <c r="I384" s="10"/>
    </row>
    <row r="385" spans="1:9">
      <c r="A385" s="41"/>
      <c r="B385" s="24"/>
      <c r="C385" s="23"/>
      <c r="D385" s="23"/>
      <c r="E385" s="23"/>
      <c r="F385" s="23"/>
      <c r="G385" s="25"/>
      <c r="H385" s="10"/>
      <c r="I385" s="10"/>
    </row>
    <row r="386" spans="1:9">
      <c r="A386" s="41"/>
      <c r="B386" s="24"/>
      <c r="C386" s="23"/>
      <c r="D386" s="23"/>
      <c r="E386" s="23"/>
      <c r="F386" s="23"/>
      <c r="G386" s="25"/>
      <c r="H386" s="10"/>
      <c r="I386" s="10"/>
    </row>
    <row r="387" spans="1:9">
      <c r="A387" s="41"/>
      <c r="B387" s="24"/>
      <c r="C387" s="23"/>
      <c r="D387" s="23"/>
      <c r="E387" s="23"/>
      <c r="F387" s="23"/>
      <c r="G387" s="25"/>
      <c r="H387" s="10"/>
      <c r="I387" s="10"/>
    </row>
    <row r="388" spans="1:9">
      <c r="A388" s="41"/>
      <c r="B388" s="24"/>
      <c r="C388" s="23"/>
      <c r="D388" s="23"/>
      <c r="E388" s="23"/>
      <c r="F388" s="23"/>
      <c r="G388" s="25"/>
      <c r="H388" s="10"/>
      <c r="I388" s="10"/>
    </row>
    <row r="389" spans="1:9">
      <c r="A389" s="41"/>
      <c r="B389" s="24"/>
      <c r="C389" s="23"/>
      <c r="D389" s="23"/>
      <c r="E389" s="23"/>
      <c r="F389" s="23"/>
      <c r="G389" s="25"/>
      <c r="H389" s="10"/>
      <c r="I389" s="10"/>
    </row>
    <row r="390" spans="1:9">
      <c r="A390" s="41"/>
      <c r="B390" s="24"/>
      <c r="C390" s="23"/>
      <c r="D390" s="23"/>
      <c r="E390" s="23"/>
      <c r="F390" s="23"/>
      <c r="G390" s="25"/>
      <c r="H390" s="10"/>
      <c r="I390" s="10"/>
    </row>
    <row r="391" spans="1:9">
      <c r="A391" s="41"/>
      <c r="B391" s="24"/>
      <c r="C391" s="23"/>
      <c r="D391" s="23"/>
      <c r="E391" s="23"/>
      <c r="F391" s="23"/>
      <c r="G391" s="25"/>
      <c r="H391" s="10"/>
      <c r="I391" s="10"/>
    </row>
    <row r="392" spans="1:9">
      <c r="A392" s="41"/>
      <c r="B392" s="24"/>
      <c r="C392" s="23"/>
      <c r="D392" s="23"/>
      <c r="E392" s="23"/>
      <c r="F392" s="23"/>
      <c r="G392" s="25"/>
      <c r="H392" s="10"/>
      <c r="I392" s="10"/>
    </row>
    <row r="393" spans="1:9">
      <c r="A393" s="41"/>
      <c r="B393" s="24"/>
      <c r="C393" s="23"/>
      <c r="D393" s="23"/>
      <c r="E393" s="23"/>
      <c r="F393" s="23"/>
      <c r="G393" s="25"/>
      <c r="H393" s="10"/>
      <c r="I393" s="10"/>
    </row>
    <row r="394" spans="1:9">
      <c r="A394" s="41"/>
      <c r="B394" s="24"/>
      <c r="C394" s="23"/>
      <c r="D394" s="23"/>
      <c r="E394" s="23"/>
      <c r="F394" s="23"/>
      <c r="G394" s="25"/>
      <c r="H394" s="10"/>
      <c r="I394" s="10"/>
    </row>
    <row r="395" spans="1:9">
      <c r="A395" s="41"/>
      <c r="B395" s="24"/>
      <c r="C395" s="23"/>
      <c r="D395" s="23"/>
      <c r="E395" s="23"/>
      <c r="F395" s="23"/>
      <c r="G395" s="25"/>
      <c r="H395" s="10"/>
      <c r="I395" s="10"/>
    </row>
    <row r="396" spans="1:9">
      <c r="A396" s="41"/>
      <c r="B396" s="24"/>
      <c r="C396" s="23"/>
      <c r="D396" s="23"/>
      <c r="E396" s="23"/>
      <c r="F396" s="23"/>
      <c r="G396" s="25"/>
      <c r="H396" s="10"/>
      <c r="I396" s="10"/>
    </row>
    <row r="397" spans="1:9">
      <c r="A397" s="41"/>
      <c r="B397" s="24"/>
      <c r="C397" s="23"/>
      <c r="D397" s="23"/>
      <c r="E397" s="23"/>
      <c r="F397" s="23"/>
      <c r="G397" s="25"/>
      <c r="H397" s="10"/>
      <c r="I397" s="10"/>
    </row>
    <row r="398" spans="1:9">
      <c r="A398" s="41"/>
      <c r="B398" s="24"/>
      <c r="C398" s="23"/>
      <c r="D398" s="23"/>
      <c r="E398" s="23"/>
      <c r="F398" s="23"/>
      <c r="G398" s="25"/>
      <c r="H398" s="10"/>
      <c r="I398" s="10"/>
    </row>
    <row r="399" spans="1:9">
      <c r="A399" s="41"/>
      <c r="B399" s="24"/>
      <c r="C399" s="23"/>
      <c r="D399" s="23"/>
      <c r="E399" s="23"/>
      <c r="F399" s="23"/>
      <c r="G399" s="25"/>
      <c r="H399" s="10"/>
      <c r="I399" s="10"/>
    </row>
    <row r="400" spans="1:9">
      <c r="A400" s="41"/>
      <c r="B400" s="24"/>
      <c r="C400" s="23"/>
      <c r="D400" s="23"/>
      <c r="E400" s="23"/>
      <c r="F400" s="23"/>
      <c r="G400" s="25"/>
      <c r="H400" s="10"/>
      <c r="I400" s="10"/>
    </row>
    <row r="401" spans="1:9">
      <c r="A401" s="41"/>
      <c r="B401" s="24"/>
      <c r="C401" s="23"/>
      <c r="D401" s="23"/>
      <c r="E401" s="23"/>
      <c r="F401" s="23"/>
      <c r="G401" s="25"/>
      <c r="H401" s="10"/>
      <c r="I401" s="10"/>
    </row>
    <row r="402" spans="1:9">
      <c r="A402" s="41"/>
      <c r="B402" s="24"/>
      <c r="C402" s="23"/>
      <c r="D402" s="23"/>
      <c r="E402" s="23"/>
      <c r="F402" s="23"/>
      <c r="G402" s="25"/>
      <c r="H402" s="10"/>
      <c r="I402" s="10"/>
    </row>
    <row r="403" spans="1:9">
      <c r="A403" s="41"/>
      <c r="B403" s="24"/>
      <c r="C403" s="23"/>
      <c r="D403" s="23"/>
      <c r="E403" s="23"/>
      <c r="F403" s="23"/>
      <c r="G403" s="25"/>
      <c r="H403" s="10"/>
      <c r="I403" s="10"/>
    </row>
    <row r="404" spans="1:9">
      <c r="A404" s="41"/>
      <c r="B404" s="24"/>
      <c r="C404" s="23"/>
      <c r="D404" s="23"/>
      <c r="E404" s="23"/>
      <c r="F404" s="23"/>
      <c r="G404" s="25"/>
      <c r="H404" s="10"/>
      <c r="I404" s="10"/>
    </row>
    <row r="405" spans="1:9">
      <c r="A405" s="41"/>
      <c r="B405" s="24"/>
      <c r="C405" s="23"/>
      <c r="D405" s="23"/>
      <c r="E405" s="23"/>
      <c r="F405" s="23"/>
      <c r="G405" s="25"/>
      <c r="H405" s="10"/>
      <c r="I405" s="10"/>
    </row>
    <row r="406" spans="1:9">
      <c r="A406" s="41"/>
      <c r="B406" s="24"/>
      <c r="C406" s="23"/>
      <c r="D406" s="23"/>
      <c r="E406" s="23"/>
      <c r="F406" s="23"/>
      <c r="G406" s="25"/>
      <c r="H406" s="10"/>
      <c r="I406" s="10"/>
    </row>
    <row r="407" spans="1:9">
      <c r="A407" s="41"/>
      <c r="B407" s="24"/>
      <c r="C407" s="23"/>
      <c r="D407" s="23"/>
      <c r="E407" s="23"/>
      <c r="F407" s="23"/>
      <c r="G407" s="25"/>
      <c r="H407" s="10"/>
      <c r="I407" s="10"/>
    </row>
    <row r="408" spans="1:9">
      <c r="A408" s="41"/>
      <c r="B408" s="24"/>
      <c r="C408" s="23"/>
      <c r="D408" s="23"/>
      <c r="E408" s="23"/>
      <c r="F408" s="23"/>
      <c r="G408" s="25"/>
      <c r="H408" s="10"/>
      <c r="I408" s="10"/>
    </row>
    <row r="409" spans="1:9">
      <c r="A409" s="41"/>
      <c r="B409" s="24"/>
      <c r="C409" s="23"/>
      <c r="D409" s="23"/>
      <c r="E409" s="23"/>
      <c r="F409" s="23"/>
      <c r="G409" s="25"/>
      <c r="H409" s="10"/>
      <c r="I409" s="10"/>
    </row>
    <row r="410" spans="1:9">
      <c r="A410" s="41"/>
      <c r="B410" s="24"/>
      <c r="C410" s="23"/>
      <c r="D410" s="23"/>
      <c r="E410" s="23"/>
      <c r="F410" s="23"/>
      <c r="G410" s="25"/>
      <c r="H410" s="10"/>
      <c r="I410" s="10"/>
    </row>
    <row r="411" spans="1:9">
      <c r="A411" s="41"/>
      <c r="B411" s="24"/>
      <c r="C411" s="23"/>
      <c r="D411" s="23"/>
      <c r="E411" s="23"/>
      <c r="F411" s="23"/>
      <c r="G411" s="25"/>
      <c r="H411" s="10"/>
      <c r="I411" s="10"/>
    </row>
    <row r="412" spans="1:9">
      <c r="A412" s="41"/>
      <c r="B412" s="24"/>
      <c r="C412" s="23"/>
      <c r="D412" s="23"/>
      <c r="E412" s="23"/>
      <c r="F412" s="23"/>
      <c r="G412" s="25"/>
      <c r="H412" s="10"/>
      <c r="I412" s="10"/>
    </row>
    <row r="413" spans="1:9">
      <c r="A413" s="41"/>
      <c r="B413" s="24"/>
      <c r="C413" s="23"/>
      <c r="D413" s="23"/>
      <c r="E413" s="23"/>
      <c r="F413" s="23"/>
      <c r="G413" s="25"/>
      <c r="H413" s="10"/>
      <c r="I413" s="10"/>
    </row>
    <row r="414" spans="1:9">
      <c r="A414" s="41"/>
      <c r="B414" s="24"/>
      <c r="C414" s="23"/>
      <c r="D414" s="23"/>
      <c r="E414" s="23"/>
      <c r="F414" s="23"/>
      <c r="G414" s="25"/>
      <c r="H414" s="10"/>
      <c r="I414" s="10"/>
    </row>
    <row r="415" spans="1:9">
      <c r="A415" s="41"/>
      <c r="B415" s="24"/>
      <c r="C415" s="23"/>
      <c r="D415" s="23"/>
      <c r="E415" s="23"/>
      <c r="F415" s="23"/>
      <c r="G415" s="25"/>
      <c r="H415" s="10"/>
      <c r="I415" s="10"/>
    </row>
    <row r="416" spans="1:9">
      <c r="A416" s="41"/>
      <c r="B416" s="24"/>
      <c r="C416" s="23"/>
      <c r="D416" s="23"/>
      <c r="E416" s="23"/>
      <c r="F416" s="23"/>
      <c r="G416" s="25"/>
      <c r="H416" s="10"/>
      <c r="I416" s="10"/>
    </row>
    <row r="417" spans="1:9">
      <c r="A417" s="41"/>
      <c r="B417" s="24"/>
      <c r="C417" s="23"/>
      <c r="D417" s="23"/>
      <c r="E417" s="23"/>
      <c r="F417" s="23"/>
      <c r="G417" s="25"/>
      <c r="H417" s="10"/>
      <c r="I417" s="10"/>
    </row>
    <row r="418" spans="1:9">
      <c r="A418" s="41"/>
      <c r="B418" s="24"/>
      <c r="C418" s="23"/>
      <c r="D418" s="23"/>
      <c r="E418" s="23"/>
      <c r="F418" s="23"/>
      <c r="G418" s="25"/>
      <c r="H418" s="10"/>
      <c r="I418" s="10"/>
    </row>
    <row r="419" spans="1:9">
      <c r="A419" s="41"/>
      <c r="B419" s="24"/>
      <c r="C419" s="23"/>
      <c r="D419" s="23"/>
      <c r="E419" s="23"/>
      <c r="F419" s="23"/>
      <c r="G419" s="25"/>
      <c r="H419" s="10"/>
      <c r="I419" s="10"/>
    </row>
    <row r="420" spans="1:9">
      <c r="A420" s="41"/>
      <c r="B420" s="24"/>
      <c r="C420" s="23"/>
      <c r="D420" s="23"/>
      <c r="E420" s="23"/>
      <c r="F420" s="23"/>
      <c r="G420" s="25"/>
      <c r="H420" s="10"/>
      <c r="I420" s="10"/>
    </row>
    <row r="421" spans="1:9">
      <c r="A421" s="41"/>
      <c r="B421" s="24"/>
      <c r="C421" s="23"/>
      <c r="D421" s="23"/>
      <c r="E421" s="23"/>
      <c r="F421" s="23"/>
      <c r="G421" s="25"/>
      <c r="H421" s="10"/>
      <c r="I421" s="10"/>
    </row>
    <row r="422" spans="1:9">
      <c r="A422" s="41"/>
      <c r="B422" s="24"/>
      <c r="C422" s="23"/>
      <c r="D422" s="23"/>
      <c r="E422" s="23"/>
      <c r="F422" s="23"/>
      <c r="G422" s="25"/>
      <c r="H422" s="10"/>
      <c r="I422" s="10"/>
    </row>
    <row r="423" spans="1:9">
      <c r="A423" s="41"/>
      <c r="B423" s="24"/>
      <c r="C423" s="23"/>
      <c r="D423" s="23"/>
      <c r="E423" s="23"/>
      <c r="F423" s="23"/>
      <c r="G423" s="25"/>
      <c r="H423" s="10"/>
      <c r="I423" s="10"/>
    </row>
    <row r="424" spans="1:9">
      <c r="A424" s="41"/>
      <c r="B424" s="24"/>
      <c r="C424" s="23"/>
      <c r="D424" s="23"/>
      <c r="E424" s="23"/>
      <c r="F424" s="23"/>
      <c r="G424" s="25"/>
      <c r="H424" s="10"/>
      <c r="I424" s="10"/>
    </row>
    <row r="425" spans="1:9">
      <c r="A425" s="41"/>
      <c r="B425" s="24"/>
      <c r="C425" s="23"/>
      <c r="D425" s="23"/>
      <c r="E425" s="23"/>
      <c r="F425" s="23"/>
      <c r="G425" s="25"/>
      <c r="H425" s="10"/>
      <c r="I425" s="10"/>
    </row>
    <row r="426" spans="1:9">
      <c r="A426" s="41"/>
      <c r="B426" s="24"/>
      <c r="C426" s="23"/>
      <c r="D426" s="23"/>
      <c r="E426" s="23"/>
      <c r="F426" s="23"/>
      <c r="G426" s="25"/>
      <c r="H426" s="10"/>
      <c r="I426" s="10"/>
    </row>
    <row r="427" spans="1:9">
      <c r="A427" s="41"/>
      <c r="B427" s="24"/>
      <c r="C427" s="23"/>
      <c r="D427" s="23"/>
      <c r="E427" s="23"/>
      <c r="F427" s="23"/>
      <c r="G427" s="25"/>
      <c r="H427" s="10"/>
      <c r="I427" s="10"/>
    </row>
    <row r="428" spans="1:9">
      <c r="A428" s="41"/>
      <c r="B428" s="24"/>
      <c r="C428" s="23"/>
      <c r="D428" s="23"/>
      <c r="E428" s="23"/>
      <c r="F428" s="23"/>
      <c r="G428" s="25"/>
      <c r="H428" s="10"/>
      <c r="I428" s="10"/>
    </row>
    <row r="429" spans="1:9">
      <c r="A429" s="41"/>
      <c r="B429" s="24"/>
      <c r="C429" s="23"/>
      <c r="D429" s="23"/>
      <c r="E429" s="23"/>
      <c r="F429" s="23"/>
      <c r="G429" s="25"/>
      <c r="H429" s="10"/>
      <c r="I429" s="10"/>
    </row>
    <row r="430" spans="1:9">
      <c r="A430" s="41"/>
      <c r="B430" s="24"/>
      <c r="C430" s="23"/>
      <c r="D430" s="23"/>
      <c r="E430" s="23"/>
      <c r="F430" s="23"/>
      <c r="G430" s="25"/>
      <c r="H430" s="10"/>
      <c r="I430" s="10"/>
    </row>
    <row r="431" spans="1:9">
      <c r="A431" s="41"/>
      <c r="B431" s="24"/>
      <c r="C431" s="23"/>
      <c r="D431" s="23"/>
      <c r="E431" s="23"/>
      <c r="F431" s="23"/>
      <c r="G431" s="25"/>
      <c r="H431" s="10"/>
      <c r="I431" s="10"/>
    </row>
    <row r="432" spans="1:9">
      <c r="A432" s="41"/>
      <c r="B432" s="24"/>
      <c r="C432" s="23"/>
      <c r="D432" s="23"/>
      <c r="E432" s="23"/>
      <c r="F432" s="23"/>
      <c r="G432" s="25"/>
      <c r="H432" s="10"/>
      <c r="I432" s="10"/>
    </row>
    <row r="433" spans="1:9">
      <c r="A433" s="41"/>
      <c r="B433" s="24"/>
      <c r="C433" s="23"/>
      <c r="D433" s="23"/>
      <c r="E433" s="23"/>
      <c r="F433" s="23"/>
      <c r="G433" s="25"/>
      <c r="H433" s="10"/>
      <c r="I433" s="10"/>
    </row>
    <row r="434" spans="1:9">
      <c r="A434" s="41"/>
      <c r="B434" s="24"/>
      <c r="C434" s="23"/>
      <c r="D434" s="23"/>
      <c r="E434" s="23"/>
      <c r="F434" s="23"/>
      <c r="G434" s="25"/>
      <c r="H434" s="10"/>
      <c r="I434" s="10"/>
    </row>
    <row r="435" spans="1:9">
      <c r="A435" s="41"/>
      <c r="B435" s="24"/>
      <c r="C435" s="23"/>
      <c r="D435" s="23"/>
      <c r="E435" s="23"/>
      <c r="F435" s="23"/>
      <c r="G435" s="25"/>
      <c r="H435" s="10"/>
      <c r="I435" s="10"/>
    </row>
    <row r="436" spans="1:9">
      <c r="A436" s="41"/>
      <c r="B436" s="24"/>
      <c r="C436" s="23"/>
      <c r="D436" s="23"/>
      <c r="E436" s="23"/>
      <c r="F436" s="23"/>
      <c r="G436" s="25"/>
      <c r="H436" s="10"/>
      <c r="I436" s="10"/>
    </row>
    <row r="437" spans="1:9">
      <c r="A437" s="41"/>
      <c r="B437" s="24"/>
      <c r="C437" s="23"/>
      <c r="D437" s="23"/>
      <c r="E437" s="23"/>
      <c r="F437" s="23"/>
      <c r="G437" s="25"/>
      <c r="H437" s="10"/>
      <c r="I437" s="10"/>
    </row>
    <row r="438" spans="1:9">
      <c r="A438" s="41"/>
      <c r="B438" s="24"/>
      <c r="C438" s="23"/>
      <c r="D438" s="23"/>
      <c r="E438" s="23"/>
      <c r="F438" s="23"/>
      <c r="G438" s="25"/>
      <c r="H438" s="10"/>
      <c r="I438" s="10"/>
    </row>
    <row r="439" spans="1:9">
      <c r="A439" s="41"/>
      <c r="B439" s="24"/>
      <c r="C439" s="23"/>
      <c r="D439" s="23"/>
      <c r="E439" s="23"/>
      <c r="F439" s="23"/>
      <c r="G439" s="25"/>
      <c r="H439" s="10"/>
      <c r="I439" s="10"/>
    </row>
    <row r="440" spans="1:9">
      <c r="A440" s="41"/>
      <c r="B440" s="24"/>
      <c r="C440" s="23"/>
      <c r="D440" s="23"/>
      <c r="E440" s="23"/>
      <c r="F440" s="23"/>
      <c r="G440" s="25"/>
      <c r="H440" s="10"/>
      <c r="I440" s="10"/>
    </row>
    <row r="441" spans="1:9">
      <c r="A441" s="41"/>
      <c r="B441" s="24"/>
      <c r="C441" s="23"/>
      <c r="D441" s="23"/>
      <c r="E441" s="23"/>
      <c r="F441" s="23"/>
      <c r="G441" s="25"/>
      <c r="H441" s="10"/>
      <c r="I441" s="10"/>
    </row>
    <row r="442" spans="1:9">
      <c r="A442" s="41"/>
      <c r="B442" s="24"/>
      <c r="C442" s="23"/>
      <c r="D442" s="23"/>
      <c r="E442" s="23"/>
      <c r="F442" s="23"/>
      <c r="G442" s="25"/>
      <c r="H442" s="10"/>
      <c r="I442" s="10"/>
    </row>
    <row r="443" spans="1:9">
      <c r="A443" s="41"/>
      <c r="B443" s="24"/>
      <c r="C443" s="23"/>
      <c r="D443" s="23"/>
      <c r="E443" s="23"/>
      <c r="F443" s="23"/>
      <c r="G443" s="25"/>
      <c r="H443" s="10"/>
      <c r="I443" s="10"/>
    </row>
    <row r="444" spans="1:9">
      <c r="A444" s="41"/>
      <c r="B444" s="24"/>
      <c r="C444" s="23"/>
      <c r="D444" s="23"/>
      <c r="E444" s="23"/>
      <c r="F444" s="23"/>
      <c r="G444" s="25"/>
      <c r="H444" s="10"/>
      <c r="I444" s="10"/>
    </row>
    <row r="445" spans="1:9">
      <c r="A445" s="41"/>
      <c r="B445" s="24"/>
      <c r="C445" s="23"/>
      <c r="D445" s="23"/>
      <c r="E445" s="23"/>
      <c r="F445" s="23"/>
      <c r="G445" s="25"/>
      <c r="H445" s="10"/>
      <c r="I445" s="10"/>
    </row>
    <row r="446" spans="1:9">
      <c r="A446" s="41"/>
      <c r="B446" s="24"/>
      <c r="C446" s="23"/>
      <c r="D446" s="23"/>
      <c r="E446" s="23"/>
      <c r="F446" s="23"/>
      <c r="G446" s="25"/>
      <c r="H446" s="10"/>
      <c r="I446" s="10"/>
    </row>
    <row r="447" spans="1:9">
      <c r="A447" s="41"/>
      <c r="B447" s="24"/>
      <c r="C447" s="23"/>
      <c r="D447" s="23"/>
      <c r="E447" s="23"/>
      <c r="F447" s="23"/>
      <c r="G447" s="25"/>
      <c r="H447" s="10"/>
      <c r="I447" s="10"/>
    </row>
    <row r="448" spans="1:9">
      <c r="A448" s="41"/>
      <c r="B448" s="24"/>
      <c r="C448" s="23"/>
      <c r="D448" s="23"/>
      <c r="E448" s="23"/>
      <c r="F448" s="23"/>
      <c r="G448" s="25"/>
      <c r="H448" s="10"/>
      <c r="I448" s="10"/>
    </row>
    <row r="449" spans="1:9">
      <c r="A449" s="41"/>
      <c r="B449" s="24"/>
      <c r="C449" s="23"/>
      <c r="D449" s="23"/>
      <c r="E449" s="23"/>
      <c r="F449" s="23"/>
      <c r="G449" s="25"/>
      <c r="H449" s="10"/>
      <c r="I449" s="10"/>
    </row>
    <row r="450" spans="1:9">
      <c r="A450" s="41"/>
      <c r="B450" s="24"/>
      <c r="C450" s="23"/>
      <c r="D450" s="23"/>
      <c r="E450" s="23"/>
      <c r="F450" s="23"/>
      <c r="G450" s="25"/>
      <c r="H450" s="10"/>
      <c r="I450" s="10"/>
    </row>
    <row r="451" spans="1:9">
      <c r="A451" s="41"/>
      <c r="B451" s="24"/>
      <c r="C451" s="23"/>
      <c r="D451" s="23"/>
      <c r="E451" s="23"/>
      <c r="F451" s="23"/>
      <c r="G451" s="25"/>
      <c r="H451" s="10"/>
      <c r="I451" s="10"/>
    </row>
    <row r="452" spans="1:9">
      <c r="A452" s="41"/>
      <c r="B452" s="24"/>
      <c r="C452" s="23"/>
      <c r="D452" s="23"/>
      <c r="E452" s="23"/>
      <c r="F452" s="23"/>
      <c r="G452" s="25"/>
      <c r="H452" s="10"/>
      <c r="I452" s="10"/>
    </row>
    <row r="453" spans="1:9">
      <c r="A453" s="41"/>
      <c r="B453" s="24"/>
      <c r="C453" s="23"/>
      <c r="D453" s="23"/>
      <c r="E453" s="23"/>
      <c r="F453" s="23"/>
      <c r="G453" s="25"/>
      <c r="H453" s="10"/>
      <c r="I453" s="10"/>
    </row>
    <row r="454" spans="1:9">
      <c r="A454" s="41"/>
      <c r="B454" s="24"/>
      <c r="C454" s="23"/>
      <c r="D454" s="23"/>
      <c r="E454" s="23"/>
      <c r="F454" s="23"/>
      <c r="G454" s="25"/>
      <c r="H454" s="10"/>
      <c r="I454" s="10"/>
    </row>
    <row r="455" spans="1:9">
      <c r="A455" s="41"/>
      <c r="B455" s="24"/>
      <c r="C455" s="23"/>
      <c r="D455" s="23"/>
      <c r="E455" s="23"/>
      <c r="F455" s="23"/>
      <c r="G455" s="25"/>
      <c r="H455" s="10"/>
      <c r="I455" s="10"/>
    </row>
    <row r="456" spans="1:9">
      <c r="A456" s="41"/>
      <c r="B456" s="24"/>
      <c r="C456" s="23"/>
      <c r="D456" s="23"/>
      <c r="E456" s="23"/>
      <c r="F456" s="23"/>
      <c r="G456" s="25"/>
      <c r="H456" s="10"/>
      <c r="I456" s="10"/>
    </row>
    <row r="457" spans="1:9">
      <c r="A457" s="41"/>
      <c r="B457" s="24"/>
      <c r="C457" s="23"/>
      <c r="D457" s="23"/>
      <c r="E457" s="23"/>
      <c r="F457" s="23"/>
      <c r="G457" s="25"/>
      <c r="H457" s="10"/>
      <c r="I457" s="10"/>
    </row>
    <row r="458" spans="1:9">
      <c r="A458" s="41"/>
      <c r="B458" s="24"/>
      <c r="C458" s="23"/>
      <c r="D458" s="23"/>
      <c r="E458" s="23"/>
      <c r="F458" s="23"/>
      <c r="G458" s="25"/>
      <c r="H458" s="10"/>
      <c r="I458" s="10"/>
    </row>
    <row r="459" spans="1:9">
      <c r="A459" s="41"/>
      <c r="B459" s="24"/>
      <c r="C459" s="23"/>
      <c r="D459" s="23"/>
      <c r="E459" s="23"/>
      <c r="F459" s="23"/>
      <c r="G459" s="25"/>
      <c r="H459" s="10"/>
      <c r="I459" s="10"/>
    </row>
    <row r="460" spans="1:9">
      <c r="A460" s="41"/>
      <c r="B460" s="24"/>
      <c r="C460" s="23"/>
      <c r="D460" s="23"/>
      <c r="E460" s="23"/>
      <c r="F460" s="23"/>
      <c r="G460" s="25"/>
      <c r="H460" s="10"/>
      <c r="I460" s="10"/>
    </row>
    <row r="461" spans="1:9">
      <c r="A461" s="41"/>
      <c r="B461" s="24"/>
      <c r="C461" s="23"/>
      <c r="D461" s="23"/>
      <c r="E461" s="23"/>
      <c r="F461" s="23"/>
      <c r="G461" s="25"/>
      <c r="H461" s="10"/>
      <c r="I461" s="10"/>
    </row>
    <row r="462" spans="1:9">
      <c r="A462" s="41"/>
      <c r="B462" s="24"/>
      <c r="C462" s="23"/>
      <c r="D462" s="23"/>
      <c r="E462" s="23"/>
      <c r="F462" s="23"/>
      <c r="G462" s="25"/>
      <c r="H462" s="10"/>
      <c r="I462" s="10"/>
    </row>
    <row r="463" spans="1:9">
      <c r="A463" s="41"/>
      <c r="B463" s="24"/>
      <c r="C463" s="23"/>
      <c r="D463" s="23"/>
      <c r="E463" s="23"/>
      <c r="F463" s="23"/>
      <c r="G463" s="25"/>
      <c r="H463" s="10"/>
      <c r="I463" s="10"/>
    </row>
    <row r="464" spans="1:9">
      <c r="A464" s="41"/>
      <c r="B464" s="24"/>
      <c r="C464" s="23"/>
      <c r="D464" s="23"/>
      <c r="E464" s="23"/>
      <c r="F464" s="23"/>
      <c r="G464" s="25"/>
      <c r="H464" s="10"/>
      <c r="I464" s="10"/>
    </row>
    <row r="465" spans="1:9">
      <c r="A465" s="41"/>
      <c r="B465" s="24"/>
      <c r="C465" s="23"/>
      <c r="D465" s="23"/>
      <c r="E465" s="23"/>
      <c r="F465" s="23"/>
      <c r="G465" s="25"/>
      <c r="H465" s="10"/>
      <c r="I465" s="10"/>
    </row>
    <row r="466" spans="1:9">
      <c r="A466" s="41"/>
      <c r="B466" s="24"/>
      <c r="C466" s="23"/>
      <c r="D466" s="23"/>
      <c r="E466" s="23"/>
      <c r="F466" s="23"/>
      <c r="G466" s="25"/>
      <c r="H466" s="10"/>
      <c r="I466" s="10"/>
    </row>
    <row r="467" spans="1:9">
      <c r="A467" s="41"/>
      <c r="B467" s="24"/>
      <c r="C467" s="23"/>
      <c r="D467" s="23"/>
      <c r="E467" s="23"/>
      <c r="F467" s="23"/>
      <c r="G467" s="25"/>
      <c r="H467" s="10"/>
      <c r="I467" s="10"/>
    </row>
    <row r="468" spans="1:9">
      <c r="A468" s="41"/>
      <c r="B468" s="24"/>
      <c r="C468" s="23"/>
      <c r="D468" s="23"/>
      <c r="E468" s="23"/>
      <c r="F468" s="23"/>
      <c r="G468" s="25"/>
      <c r="H468" s="10"/>
      <c r="I468" s="10"/>
    </row>
    <row r="469" spans="1:9">
      <c r="A469" s="41"/>
      <c r="B469" s="24"/>
      <c r="C469" s="23"/>
      <c r="D469" s="23"/>
      <c r="E469" s="23"/>
      <c r="F469" s="23"/>
      <c r="G469" s="25"/>
      <c r="H469" s="10"/>
      <c r="I469" s="10"/>
    </row>
    <row r="470" spans="1:9">
      <c r="A470" s="41"/>
      <c r="B470" s="24"/>
      <c r="C470" s="23"/>
      <c r="D470" s="23"/>
      <c r="E470" s="23"/>
      <c r="F470" s="23"/>
      <c r="G470" s="25"/>
      <c r="H470" s="10"/>
      <c r="I470" s="10"/>
    </row>
    <row r="471" spans="1:9">
      <c r="A471" s="41"/>
      <c r="B471" s="24"/>
      <c r="C471" s="23"/>
      <c r="D471" s="23"/>
      <c r="E471" s="23"/>
      <c r="F471" s="23"/>
      <c r="G471" s="25"/>
      <c r="H471" s="10"/>
      <c r="I471" s="10"/>
    </row>
    <row r="472" spans="1:9">
      <c r="A472" s="41"/>
      <c r="B472" s="24"/>
      <c r="C472" s="23"/>
      <c r="D472" s="23"/>
      <c r="E472" s="23"/>
      <c r="F472" s="23"/>
      <c r="G472" s="25"/>
      <c r="H472" s="10"/>
      <c r="I472" s="10"/>
    </row>
    <row r="473" spans="1:9">
      <c r="A473" s="41"/>
      <c r="B473" s="24"/>
      <c r="C473" s="23"/>
      <c r="D473" s="23"/>
      <c r="E473" s="23"/>
      <c r="F473" s="23"/>
      <c r="G473" s="25"/>
      <c r="H473" s="10"/>
      <c r="I473" s="10"/>
    </row>
    <row r="474" spans="1:9">
      <c r="A474" s="41"/>
      <c r="B474" s="24"/>
      <c r="C474" s="23"/>
      <c r="D474" s="23"/>
      <c r="E474" s="23"/>
      <c r="F474" s="23"/>
      <c r="G474" s="25"/>
      <c r="H474" s="10"/>
      <c r="I474" s="10"/>
    </row>
    <row r="475" spans="1:9">
      <c r="A475" s="41"/>
      <c r="B475" s="24"/>
      <c r="C475" s="23"/>
      <c r="D475" s="23"/>
      <c r="E475" s="23"/>
      <c r="F475" s="23"/>
      <c r="G475" s="25"/>
      <c r="H475" s="10"/>
      <c r="I475" s="10"/>
    </row>
    <row r="476" spans="1:9">
      <c r="A476" s="41"/>
      <c r="B476" s="24"/>
      <c r="C476" s="23"/>
      <c r="D476" s="23"/>
      <c r="E476" s="23"/>
      <c r="F476" s="23"/>
      <c r="G476" s="25"/>
      <c r="H476" s="10"/>
      <c r="I476" s="10"/>
    </row>
    <row r="477" spans="1:9">
      <c r="A477" s="41"/>
      <c r="B477" s="24"/>
      <c r="C477" s="23"/>
      <c r="D477" s="23"/>
      <c r="E477" s="23"/>
      <c r="F477" s="23"/>
      <c r="G477" s="25"/>
      <c r="H477" s="10"/>
      <c r="I477" s="10"/>
    </row>
    <row r="478" spans="1:9">
      <c r="A478" s="41"/>
      <c r="B478" s="24"/>
      <c r="C478" s="23"/>
      <c r="D478" s="23"/>
      <c r="E478" s="23"/>
      <c r="F478" s="23"/>
      <c r="G478" s="25"/>
      <c r="H478" s="10"/>
      <c r="I478" s="10"/>
    </row>
    <row r="479" spans="1:9">
      <c r="A479" s="41"/>
      <c r="B479" s="24"/>
      <c r="C479" s="23"/>
      <c r="D479" s="23"/>
      <c r="E479" s="23"/>
      <c r="F479" s="23"/>
      <c r="G479" s="25"/>
      <c r="H479" s="10"/>
      <c r="I479" s="10"/>
    </row>
    <row r="480" spans="1:9">
      <c r="A480" s="41"/>
      <c r="B480" s="24"/>
      <c r="C480" s="23"/>
      <c r="D480" s="23"/>
      <c r="E480" s="23"/>
      <c r="F480" s="23"/>
      <c r="G480" s="25"/>
      <c r="H480" s="10"/>
      <c r="I480" s="10"/>
    </row>
    <row r="481" spans="1:9">
      <c r="A481" s="41"/>
      <c r="B481" s="24"/>
      <c r="C481" s="23"/>
      <c r="D481" s="23"/>
      <c r="E481" s="23"/>
      <c r="F481" s="23"/>
      <c r="G481" s="25"/>
      <c r="H481" s="10"/>
      <c r="I481" s="10"/>
    </row>
    <row r="482" spans="1:9">
      <c r="A482" s="41"/>
      <c r="B482" s="24"/>
      <c r="C482" s="23"/>
      <c r="D482" s="23"/>
      <c r="E482" s="23"/>
      <c r="F482" s="23"/>
      <c r="G482" s="25"/>
      <c r="H482" s="10"/>
      <c r="I482" s="10"/>
    </row>
    <row r="483" spans="1:9">
      <c r="A483" s="41"/>
      <c r="B483" s="24"/>
      <c r="C483" s="23"/>
      <c r="D483" s="23"/>
      <c r="E483" s="23"/>
      <c r="F483" s="23"/>
      <c r="G483" s="25"/>
      <c r="H483" s="10"/>
      <c r="I483" s="10"/>
    </row>
    <row r="484" spans="1:9">
      <c r="A484" s="41"/>
      <c r="B484" s="24"/>
      <c r="C484" s="23"/>
      <c r="D484" s="23"/>
      <c r="E484" s="23"/>
      <c r="F484" s="23"/>
      <c r="G484" s="25"/>
      <c r="H484" s="10"/>
      <c r="I484" s="10"/>
    </row>
    <row r="485" spans="1:9">
      <c r="A485" s="41"/>
      <c r="B485" s="24"/>
      <c r="C485" s="23"/>
      <c r="D485" s="23"/>
      <c r="E485" s="23"/>
      <c r="F485" s="23"/>
      <c r="G485" s="25"/>
      <c r="H485" s="10"/>
      <c r="I485" s="10"/>
    </row>
    <row r="486" spans="1:9">
      <c r="A486" s="41"/>
      <c r="B486" s="24"/>
      <c r="C486" s="23"/>
      <c r="D486" s="23"/>
      <c r="E486" s="23"/>
      <c r="F486" s="23"/>
      <c r="G486" s="25"/>
      <c r="H486" s="10"/>
      <c r="I486" s="10"/>
    </row>
    <row r="487" spans="1:9">
      <c r="A487" s="41"/>
      <c r="B487" s="24"/>
      <c r="C487" s="23"/>
      <c r="D487" s="23"/>
      <c r="E487" s="23"/>
      <c r="F487" s="23"/>
      <c r="G487" s="25"/>
      <c r="H487" s="10"/>
      <c r="I487" s="10"/>
    </row>
    <row r="488" spans="1:9">
      <c r="A488" s="41"/>
      <c r="B488" s="24"/>
      <c r="C488" s="23"/>
      <c r="D488" s="23"/>
      <c r="E488" s="23"/>
      <c r="F488" s="23"/>
      <c r="G488" s="25"/>
      <c r="H488" s="10"/>
      <c r="I488" s="10"/>
    </row>
    <row r="489" spans="1:9">
      <c r="A489" s="41"/>
      <c r="B489" s="24"/>
      <c r="C489" s="23"/>
      <c r="D489" s="23"/>
      <c r="E489" s="23"/>
      <c r="F489" s="23"/>
      <c r="G489" s="25"/>
      <c r="H489" s="10"/>
      <c r="I489" s="10"/>
    </row>
    <row r="490" spans="1:9">
      <c r="A490" s="41"/>
      <c r="B490" s="24"/>
      <c r="C490" s="23"/>
      <c r="D490" s="23"/>
      <c r="E490" s="23"/>
      <c r="F490" s="23"/>
      <c r="G490" s="25"/>
      <c r="H490" s="10"/>
      <c r="I490" s="10"/>
    </row>
    <row r="491" spans="1:9">
      <c r="A491" s="41"/>
      <c r="B491" s="24"/>
      <c r="C491" s="23"/>
      <c r="D491" s="23"/>
      <c r="E491" s="23"/>
      <c r="F491" s="23"/>
      <c r="G491" s="25"/>
      <c r="H491" s="10"/>
      <c r="I491" s="10"/>
    </row>
    <row r="492" spans="1:9">
      <c r="A492" s="41"/>
      <c r="B492" s="24"/>
      <c r="C492" s="23"/>
      <c r="D492" s="23"/>
      <c r="E492" s="23"/>
      <c r="F492" s="23"/>
      <c r="G492" s="25"/>
      <c r="H492" s="10"/>
      <c r="I492" s="10"/>
    </row>
    <row r="493" spans="1:9">
      <c r="A493" s="41"/>
      <c r="B493" s="24"/>
      <c r="C493" s="23"/>
      <c r="D493" s="23"/>
      <c r="E493" s="23"/>
      <c r="F493" s="23"/>
      <c r="G493" s="25"/>
      <c r="H493" s="10"/>
      <c r="I493" s="10"/>
    </row>
    <row r="494" spans="1:9">
      <c r="A494" s="41"/>
      <c r="B494" s="24"/>
      <c r="C494" s="23"/>
      <c r="D494" s="23"/>
      <c r="E494" s="23"/>
      <c r="F494" s="23"/>
      <c r="G494" s="25"/>
      <c r="H494" s="10"/>
      <c r="I494" s="10"/>
    </row>
    <row r="495" spans="1:9">
      <c r="A495" s="41"/>
      <c r="B495" s="24"/>
      <c r="C495" s="23"/>
      <c r="D495" s="23"/>
      <c r="E495" s="23"/>
      <c r="F495" s="23"/>
      <c r="G495" s="25"/>
      <c r="H495" s="10"/>
      <c r="I495" s="10"/>
    </row>
    <row r="496" spans="1:9">
      <c r="A496" s="41"/>
      <c r="B496" s="24"/>
      <c r="C496" s="23"/>
      <c r="D496" s="23"/>
      <c r="E496" s="23"/>
      <c r="F496" s="23"/>
      <c r="G496" s="25"/>
      <c r="H496" s="10"/>
      <c r="I496" s="10"/>
    </row>
    <row r="497" spans="1:9">
      <c r="A497" s="41"/>
      <c r="B497" s="24"/>
      <c r="C497" s="23"/>
      <c r="D497" s="23"/>
      <c r="E497" s="23"/>
      <c r="F497" s="23"/>
      <c r="G497" s="25"/>
      <c r="H497" s="10"/>
      <c r="I497" s="10"/>
    </row>
    <row r="498" spans="1:9">
      <c r="A498" s="41"/>
      <c r="B498" s="24"/>
      <c r="C498" s="23"/>
      <c r="D498" s="23"/>
      <c r="E498" s="23"/>
      <c r="F498" s="23"/>
      <c r="G498" s="25"/>
      <c r="H498" s="10"/>
      <c r="I498" s="10"/>
    </row>
    <row r="499" spans="1:9">
      <c r="A499" s="41"/>
      <c r="B499" s="24"/>
      <c r="C499" s="23"/>
      <c r="D499" s="23"/>
      <c r="E499" s="23"/>
      <c r="F499" s="23"/>
      <c r="G499" s="25"/>
      <c r="H499" s="10"/>
      <c r="I499" s="10"/>
    </row>
    <row r="500" spans="1:9">
      <c r="A500" s="41"/>
      <c r="B500" s="24"/>
      <c r="C500" s="23"/>
      <c r="D500" s="23"/>
      <c r="E500" s="23"/>
      <c r="F500" s="23"/>
      <c r="G500" s="25"/>
      <c r="H500" s="10"/>
      <c r="I500" s="10"/>
    </row>
    <row r="501" spans="1:9">
      <c r="A501" s="41"/>
      <c r="B501" s="24"/>
      <c r="C501" s="23"/>
      <c r="D501" s="23"/>
      <c r="E501" s="23"/>
      <c r="F501" s="23"/>
      <c r="G501" s="25"/>
      <c r="H501" s="10"/>
      <c r="I501" s="10"/>
    </row>
    <row r="502" spans="1:9">
      <c r="A502" s="41"/>
      <c r="B502" s="24"/>
      <c r="C502" s="23"/>
      <c r="D502" s="23"/>
      <c r="E502" s="23"/>
      <c r="F502" s="23"/>
      <c r="G502" s="25"/>
      <c r="H502" s="10"/>
      <c r="I502" s="10"/>
    </row>
    <row r="503" spans="1:9">
      <c r="A503" s="41"/>
      <c r="B503" s="24"/>
      <c r="C503" s="23"/>
      <c r="D503" s="23"/>
      <c r="E503" s="23"/>
      <c r="F503" s="23"/>
      <c r="G503" s="25"/>
      <c r="H503" s="10"/>
      <c r="I503" s="10"/>
    </row>
    <row r="504" spans="1:9">
      <c r="A504" s="41"/>
      <c r="B504" s="24"/>
      <c r="C504" s="23"/>
      <c r="D504" s="23"/>
      <c r="E504" s="23"/>
      <c r="F504" s="23"/>
      <c r="G504" s="25"/>
      <c r="H504" s="10"/>
      <c r="I504" s="10"/>
    </row>
    <row r="505" spans="1:9">
      <c r="A505" s="41"/>
      <c r="B505" s="24"/>
      <c r="C505" s="23"/>
      <c r="D505" s="23"/>
      <c r="E505" s="23"/>
      <c r="F505" s="23"/>
      <c r="G505" s="25"/>
      <c r="H505" s="10"/>
      <c r="I505" s="10"/>
    </row>
    <row r="506" spans="1:9">
      <c r="A506" s="41"/>
      <c r="B506" s="24"/>
      <c r="C506" s="23"/>
      <c r="D506" s="23"/>
      <c r="E506" s="23"/>
      <c r="F506" s="23"/>
      <c r="G506" s="25"/>
      <c r="H506" s="10"/>
      <c r="I506" s="10"/>
    </row>
    <row r="507" spans="1:9">
      <c r="A507" s="41"/>
      <c r="B507" s="24"/>
      <c r="C507" s="23"/>
      <c r="D507" s="23"/>
      <c r="E507" s="23"/>
      <c r="F507" s="23"/>
      <c r="G507" s="25"/>
      <c r="H507" s="10"/>
      <c r="I507" s="10"/>
    </row>
    <row r="508" spans="1:9">
      <c r="A508" s="41"/>
      <c r="B508" s="24"/>
      <c r="C508" s="23"/>
      <c r="D508" s="23"/>
      <c r="E508" s="23"/>
      <c r="F508" s="23"/>
      <c r="G508" s="25"/>
      <c r="H508" s="10"/>
      <c r="I508" s="10"/>
    </row>
    <row r="509" spans="1:9">
      <c r="A509" s="41"/>
      <c r="B509" s="24"/>
      <c r="C509" s="23"/>
      <c r="D509" s="23"/>
      <c r="E509" s="23"/>
      <c r="F509" s="23"/>
      <c r="G509" s="25"/>
      <c r="H509" s="10"/>
      <c r="I509" s="10"/>
    </row>
    <row r="510" spans="1:9">
      <c r="A510" s="41"/>
      <c r="B510" s="24"/>
      <c r="C510" s="23"/>
      <c r="D510" s="23"/>
      <c r="E510" s="23"/>
      <c r="F510" s="23"/>
      <c r="G510" s="25"/>
      <c r="H510" s="10"/>
      <c r="I510" s="10"/>
    </row>
    <row r="511" spans="1:9">
      <c r="A511" s="41"/>
      <c r="B511" s="24"/>
      <c r="C511" s="23"/>
      <c r="D511" s="23"/>
      <c r="E511" s="23"/>
      <c r="F511" s="23"/>
      <c r="G511" s="25"/>
      <c r="H511" s="10"/>
      <c r="I511" s="10"/>
    </row>
    <row r="512" spans="1:9">
      <c r="A512" s="41"/>
      <c r="B512" s="24"/>
      <c r="C512" s="23"/>
      <c r="D512" s="23"/>
      <c r="E512" s="23"/>
      <c r="F512" s="23"/>
      <c r="G512" s="25"/>
      <c r="H512" s="10"/>
      <c r="I512" s="10"/>
    </row>
    <row r="513" spans="1:9">
      <c r="A513" s="41"/>
      <c r="B513" s="24"/>
      <c r="C513" s="23"/>
      <c r="D513" s="23"/>
      <c r="E513" s="23"/>
      <c r="F513" s="23"/>
      <c r="G513" s="25"/>
      <c r="H513" s="10"/>
      <c r="I513" s="10"/>
    </row>
    <row r="514" spans="1:9">
      <c r="A514" s="41"/>
      <c r="B514" s="24"/>
      <c r="C514" s="23"/>
      <c r="D514" s="23"/>
      <c r="E514" s="23"/>
      <c r="F514" s="23"/>
      <c r="G514" s="25"/>
      <c r="H514" s="10"/>
      <c r="I514" s="10"/>
    </row>
    <row r="515" spans="1:9">
      <c r="A515" s="41"/>
      <c r="B515" s="24"/>
      <c r="C515" s="23"/>
      <c r="D515" s="23"/>
      <c r="E515" s="23"/>
      <c r="F515" s="23"/>
      <c r="G515" s="25"/>
      <c r="H515" s="10"/>
      <c r="I515" s="10"/>
    </row>
    <row r="516" spans="1:9">
      <c r="A516" s="41"/>
      <c r="B516" s="24"/>
      <c r="C516" s="23"/>
      <c r="D516" s="23"/>
      <c r="E516" s="23"/>
      <c r="F516" s="23"/>
      <c r="G516" s="25"/>
      <c r="H516" s="10"/>
      <c r="I516" s="10"/>
    </row>
    <row r="517" spans="1:9">
      <c r="A517" s="41"/>
      <c r="B517" s="24"/>
      <c r="C517" s="23"/>
      <c r="D517" s="23"/>
      <c r="E517" s="23"/>
      <c r="F517" s="23"/>
      <c r="G517" s="25"/>
      <c r="H517" s="10"/>
      <c r="I517" s="10"/>
    </row>
    <row r="518" spans="1:9">
      <c r="A518" s="41"/>
      <c r="B518" s="24"/>
      <c r="C518" s="23"/>
      <c r="D518" s="23"/>
      <c r="E518" s="23"/>
      <c r="F518" s="23"/>
      <c r="G518" s="25"/>
      <c r="H518" s="10"/>
      <c r="I518" s="10"/>
    </row>
    <row r="519" spans="1:9">
      <c r="A519" s="41"/>
      <c r="B519" s="24"/>
      <c r="C519" s="23"/>
      <c r="D519" s="23"/>
      <c r="E519" s="23"/>
      <c r="F519" s="23"/>
      <c r="G519" s="25"/>
      <c r="H519" s="10"/>
      <c r="I519" s="10"/>
    </row>
    <row r="520" spans="1:9">
      <c r="A520" s="41"/>
      <c r="B520" s="24"/>
      <c r="C520" s="23"/>
      <c r="D520" s="23"/>
      <c r="E520" s="23"/>
      <c r="F520" s="23"/>
      <c r="G520" s="25"/>
      <c r="H520" s="10"/>
      <c r="I520" s="10"/>
    </row>
    <row r="521" spans="1:9">
      <c r="A521" s="41"/>
      <c r="B521" s="24"/>
      <c r="C521" s="23"/>
      <c r="D521" s="23"/>
      <c r="E521" s="23"/>
      <c r="F521" s="23"/>
      <c r="G521" s="25"/>
      <c r="H521" s="10"/>
      <c r="I521" s="10"/>
    </row>
    <row r="522" spans="1:9">
      <c r="A522" s="41"/>
      <c r="B522" s="24"/>
      <c r="C522" s="23"/>
      <c r="D522" s="23"/>
      <c r="E522" s="23"/>
      <c r="F522" s="23"/>
      <c r="G522" s="25"/>
      <c r="H522" s="10"/>
      <c r="I522" s="10"/>
    </row>
    <row r="523" spans="1:9">
      <c r="A523" s="41"/>
      <c r="B523" s="24"/>
      <c r="C523" s="23"/>
      <c r="D523" s="23"/>
      <c r="E523" s="23"/>
      <c r="F523" s="23"/>
      <c r="G523" s="25"/>
      <c r="H523" s="10"/>
      <c r="I523" s="10"/>
    </row>
    <row r="524" spans="1:9">
      <c r="A524" s="41"/>
      <c r="B524" s="24"/>
      <c r="C524" s="23"/>
      <c r="D524" s="23"/>
      <c r="E524" s="23"/>
      <c r="F524" s="23"/>
      <c r="G524" s="25"/>
      <c r="H524" s="10"/>
      <c r="I524" s="10"/>
    </row>
    <row r="525" spans="1:9">
      <c r="A525" s="41"/>
      <c r="B525" s="24"/>
      <c r="C525" s="23"/>
      <c r="D525" s="23"/>
      <c r="E525" s="23"/>
      <c r="F525" s="23"/>
      <c r="G525" s="25"/>
      <c r="H525" s="10"/>
      <c r="I525" s="10"/>
    </row>
    <row r="526" spans="1:9">
      <c r="A526" s="41"/>
      <c r="B526" s="24"/>
      <c r="C526" s="23"/>
      <c r="D526" s="23"/>
      <c r="E526" s="23"/>
      <c r="F526" s="23"/>
      <c r="G526" s="25"/>
      <c r="H526" s="10"/>
      <c r="I526" s="10"/>
    </row>
    <row r="527" spans="1:9">
      <c r="A527" s="41"/>
      <c r="B527" s="24"/>
      <c r="C527" s="23"/>
      <c r="D527" s="23"/>
      <c r="E527" s="23"/>
      <c r="F527" s="23"/>
      <c r="G527" s="25"/>
      <c r="H527" s="10"/>
      <c r="I527" s="10"/>
    </row>
    <row r="528" spans="1:9">
      <c r="A528" s="41"/>
      <c r="B528" s="24"/>
      <c r="C528" s="23"/>
      <c r="D528" s="23"/>
      <c r="E528" s="23"/>
      <c r="F528" s="23"/>
      <c r="G528" s="25"/>
      <c r="H528" s="10"/>
      <c r="I528" s="10"/>
    </row>
    <row r="529" spans="1:9">
      <c r="A529" s="41"/>
      <c r="B529" s="24"/>
      <c r="C529" s="23"/>
      <c r="D529" s="23"/>
      <c r="E529" s="23"/>
      <c r="F529" s="23"/>
      <c r="G529" s="25"/>
      <c r="H529" s="10"/>
      <c r="I529" s="10"/>
    </row>
    <row r="530" spans="1:9">
      <c r="A530" s="41"/>
      <c r="B530" s="24"/>
      <c r="C530" s="23"/>
      <c r="D530" s="23"/>
      <c r="E530" s="23"/>
      <c r="F530" s="23"/>
      <c r="G530" s="25"/>
      <c r="H530" s="10"/>
      <c r="I530" s="10"/>
    </row>
    <row r="531" spans="1:9">
      <c r="A531" s="41"/>
      <c r="B531" s="24"/>
      <c r="C531" s="23"/>
      <c r="D531" s="23"/>
      <c r="E531" s="23"/>
      <c r="F531" s="23"/>
      <c r="G531" s="25"/>
      <c r="H531" s="10"/>
      <c r="I531" s="10"/>
    </row>
    <row r="532" spans="1:9">
      <c r="A532" s="41"/>
      <c r="B532" s="24"/>
      <c r="C532" s="23"/>
      <c r="D532" s="23"/>
      <c r="E532" s="23"/>
      <c r="F532" s="23"/>
      <c r="G532" s="25"/>
      <c r="H532" s="10"/>
      <c r="I532" s="10"/>
    </row>
    <row r="533" spans="1:9">
      <c r="A533" s="41"/>
      <c r="B533" s="24"/>
      <c r="C533" s="23"/>
      <c r="D533" s="23"/>
      <c r="E533" s="23"/>
      <c r="F533" s="23"/>
      <c r="G533" s="25"/>
      <c r="H533" s="10"/>
      <c r="I533" s="10"/>
    </row>
    <row r="534" spans="1:9">
      <c r="A534" s="41"/>
      <c r="B534" s="24"/>
      <c r="C534" s="23"/>
      <c r="D534" s="23"/>
      <c r="E534" s="23"/>
      <c r="F534" s="23"/>
      <c r="G534" s="25"/>
      <c r="H534" s="10"/>
      <c r="I534" s="10"/>
    </row>
    <row r="535" spans="1:9">
      <c r="A535" s="41"/>
      <c r="B535" s="24"/>
      <c r="C535" s="23"/>
      <c r="D535" s="23"/>
      <c r="E535" s="23"/>
      <c r="F535" s="23"/>
      <c r="G535" s="25"/>
      <c r="H535" s="10"/>
      <c r="I535" s="10"/>
    </row>
    <row r="536" spans="1:9">
      <c r="A536" s="41"/>
      <c r="B536" s="24"/>
      <c r="C536" s="23"/>
      <c r="D536" s="23"/>
      <c r="E536" s="23"/>
      <c r="F536" s="23"/>
      <c r="G536" s="25"/>
      <c r="H536" s="10"/>
      <c r="I536" s="10"/>
    </row>
    <row r="537" spans="1:9">
      <c r="A537" s="41"/>
      <c r="B537" s="24"/>
      <c r="C537" s="23"/>
      <c r="D537" s="23"/>
      <c r="E537" s="23"/>
      <c r="F537" s="23"/>
      <c r="G537" s="25"/>
      <c r="H537" s="10"/>
      <c r="I537" s="10"/>
    </row>
    <row r="538" spans="1:9">
      <c r="A538" s="41"/>
      <c r="B538" s="24"/>
      <c r="C538" s="23"/>
      <c r="D538" s="23"/>
      <c r="E538" s="23"/>
      <c r="F538" s="23"/>
      <c r="G538" s="25"/>
      <c r="H538" s="10"/>
      <c r="I538" s="10"/>
    </row>
    <row r="539" spans="1:9">
      <c r="A539" s="41"/>
      <c r="B539" s="24"/>
      <c r="C539" s="23"/>
      <c r="D539" s="23"/>
      <c r="E539" s="23"/>
      <c r="F539" s="23"/>
      <c r="G539" s="25"/>
      <c r="H539" s="10"/>
      <c r="I539" s="10"/>
    </row>
    <row r="540" spans="1:9">
      <c r="A540" s="41"/>
      <c r="B540" s="24"/>
      <c r="C540" s="23"/>
      <c r="D540" s="23"/>
      <c r="E540" s="23"/>
      <c r="F540" s="23"/>
      <c r="G540" s="25"/>
      <c r="H540" s="10"/>
      <c r="I540" s="10"/>
    </row>
    <row r="541" spans="1:9">
      <c r="A541" s="41"/>
      <c r="B541" s="24"/>
      <c r="C541" s="23"/>
      <c r="D541" s="23"/>
      <c r="E541" s="23"/>
      <c r="F541" s="23"/>
      <c r="G541" s="25"/>
      <c r="H541" s="10"/>
      <c r="I541" s="10"/>
    </row>
    <row r="542" spans="1:9">
      <c r="A542" s="41"/>
      <c r="B542" s="24"/>
      <c r="C542" s="23"/>
      <c r="D542" s="23"/>
      <c r="E542" s="23"/>
      <c r="F542" s="23"/>
      <c r="G542" s="25"/>
      <c r="H542" s="10"/>
      <c r="I542" s="10"/>
    </row>
    <row r="543" spans="1:9">
      <c r="A543" s="41"/>
      <c r="B543" s="24"/>
      <c r="C543" s="23"/>
      <c r="D543" s="23"/>
      <c r="E543" s="23"/>
      <c r="F543" s="23"/>
      <c r="G543" s="25"/>
      <c r="H543" s="10"/>
      <c r="I543" s="10"/>
    </row>
    <row r="544" spans="1:9">
      <c r="A544" s="41"/>
      <c r="B544" s="24"/>
      <c r="C544" s="23"/>
      <c r="D544" s="23"/>
      <c r="E544" s="23"/>
      <c r="F544" s="23"/>
      <c r="G544" s="25"/>
      <c r="H544" s="10"/>
      <c r="I544" s="10"/>
    </row>
    <row r="545" spans="1:9">
      <c r="A545" s="41"/>
      <c r="B545" s="24"/>
      <c r="C545" s="23"/>
      <c r="D545" s="23"/>
      <c r="E545" s="23"/>
      <c r="F545" s="23"/>
      <c r="G545" s="25"/>
      <c r="H545" s="10"/>
      <c r="I545" s="10"/>
    </row>
    <row r="546" spans="1:9">
      <c r="A546" s="41"/>
      <c r="B546" s="24"/>
      <c r="C546" s="23"/>
      <c r="D546" s="23"/>
      <c r="E546" s="23"/>
      <c r="F546" s="23"/>
      <c r="G546" s="25"/>
      <c r="H546" s="10"/>
      <c r="I546" s="10"/>
    </row>
    <row r="547" spans="1:9">
      <c r="A547" s="41"/>
      <c r="B547" s="24"/>
      <c r="C547" s="23"/>
      <c r="D547" s="23"/>
      <c r="E547" s="23"/>
      <c r="F547" s="23"/>
      <c r="G547" s="25"/>
      <c r="H547" s="10"/>
      <c r="I547" s="10"/>
    </row>
    <row r="548" spans="1:9">
      <c r="A548" s="41"/>
      <c r="B548" s="24"/>
      <c r="C548" s="23"/>
      <c r="D548" s="23"/>
      <c r="E548" s="23"/>
      <c r="F548" s="23"/>
      <c r="G548" s="25"/>
      <c r="H548" s="10"/>
      <c r="I548" s="10"/>
    </row>
    <row r="549" spans="1:9">
      <c r="A549" s="41"/>
      <c r="B549" s="24"/>
      <c r="C549" s="23"/>
      <c r="D549" s="23"/>
      <c r="E549" s="23"/>
      <c r="F549" s="23"/>
      <c r="G549" s="25"/>
      <c r="H549" s="10"/>
      <c r="I549" s="10"/>
    </row>
    <row r="550" spans="1:9">
      <c r="A550" s="41"/>
      <c r="B550" s="24"/>
      <c r="C550" s="23"/>
      <c r="D550" s="23"/>
      <c r="E550" s="23"/>
      <c r="F550" s="23"/>
      <c r="G550" s="25"/>
      <c r="H550" s="10"/>
      <c r="I550" s="10"/>
    </row>
    <row r="551" spans="1:9">
      <c r="A551" s="41"/>
      <c r="B551" s="24"/>
      <c r="C551" s="23"/>
      <c r="D551" s="23"/>
      <c r="E551" s="23"/>
      <c r="F551" s="23"/>
      <c r="G551" s="25"/>
      <c r="H551" s="10"/>
      <c r="I551" s="10"/>
    </row>
    <row r="552" spans="1:9">
      <c r="A552" s="41"/>
      <c r="B552" s="24"/>
      <c r="C552" s="23"/>
      <c r="D552" s="23"/>
      <c r="E552" s="23"/>
      <c r="F552" s="23"/>
      <c r="G552" s="25"/>
      <c r="H552" s="10"/>
      <c r="I552" s="10"/>
    </row>
    <row r="553" spans="1:9">
      <c r="A553" s="41"/>
      <c r="B553" s="24"/>
      <c r="C553" s="23"/>
      <c r="D553" s="23"/>
      <c r="E553" s="23"/>
      <c r="F553" s="23"/>
      <c r="G553" s="25"/>
      <c r="H553" s="10"/>
      <c r="I553" s="10"/>
    </row>
    <row r="554" spans="1:9">
      <c r="A554" s="41"/>
      <c r="B554" s="24"/>
      <c r="C554" s="23"/>
      <c r="D554" s="23"/>
      <c r="E554" s="23"/>
      <c r="F554" s="23"/>
      <c r="G554" s="25"/>
      <c r="H554" s="10"/>
      <c r="I554" s="10"/>
    </row>
    <row r="555" spans="1:9">
      <c r="A555" s="41"/>
      <c r="B555" s="24"/>
      <c r="C555" s="23"/>
      <c r="D555" s="23"/>
      <c r="E555" s="23"/>
      <c r="F555" s="23"/>
      <c r="G555" s="25"/>
      <c r="H555" s="10"/>
      <c r="I555" s="10"/>
    </row>
    <row r="556" spans="1:9">
      <c r="A556" s="41"/>
      <c r="B556" s="24"/>
      <c r="C556" s="23"/>
      <c r="D556" s="23"/>
      <c r="E556" s="23"/>
      <c r="F556" s="23"/>
      <c r="G556" s="25"/>
      <c r="H556" s="10"/>
      <c r="I556" s="10"/>
    </row>
    <row r="557" spans="1:9">
      <c r="A557" s="41"/>
      <c r="B557" s="24"/>
      <c r="C557" s="23"/>
      <c r="D557" s="23"/>
      <c r="E557" s="23"/>
      <c r="F557" s="23"/>
      <c r="G557" s="25"/>
      <c r="H557" s="10"/>
      <c r="I557" s="10"/>
    </row>
    <row r="558" spans="1:9">
      <c r="A558" s="41"/>
      <c r="B558" s="24"/>
      <c r="C558" s="23"/>
      <c r="D558" s="23"/>
      <c r="E558" s="23"/>
      <c r="F558" s="23"/>
      <c r="G558" s="25"/>
      <c r="H558" s="10"/>
      <c r="I558" s="10"/>
    </row>
    <row r="559" spans="1:9">
      <c r="A559" s="41"/>
      <c r="B559" s="24"/>
      <c r="C559" s="23"/>
      <c r="D559" s="23"/>
      <c r="E559" s="23"/>
      <c r="F559" s="23"/>
      <c r="G559" s="25"/>
      <c r="H559" s="10"/>
      <c r="I559" s="10"/>
    </row>
    <row r="560" spans="1:9">
      <c r="A560" s="41"/>
      <c r="B560" s="24"/>
      <c r="C560" s="23"/>
      <c r="D560" s="23"/>
      <c r="E560" s="23"/>
      <c r="F560" s="23"/>
      <c r="G560" s="25"/>
      <c r="H560" s="10"/>
      <c r="I560" s="10"/>
    </row>
    <row r="561" spans="1:9">
      <c r="A561" s="41"/>
      <c r="B561" s="24"/>
      <c r="C561" s="23"/>
      <c r="D561" s="23"/>
      <c r="E561" s="23"/>
      <c r="F561" s="23"/>
      <c r="G561" s="25"/>
      <c r="H561" s="10"/>
      <c r="I561" s="10"/>
    </row>
    <row r="562" spans="1:9">
      <c r="A562" s="41"/>
      <c r="B562" s="24"/>
      <c r="C562" s="23"/>
      <c r="D562" s="23"/>
      <c r="E562" s="23"/>
      <c r="F562" s="23"/>
      <c r="G562" s="25"/>
      <c r="H562" s="10"/>
      <c r="I562" s="10"/>
    </row>
    <row r="563" spans="1:9">
      <c r="A563" s="41"/>
      <c r="B563" s="24"/>
      <c r="C563" s="23"/>
      <c r="D563" s="23"/>
      <c r="E563" s="23"/>
      <c r="F563" s="23"/>
      <c r="G563" s="25"/>
      <c r="H563" s="10"/>
      <c r="I563" s="10"/>
    </row>
    <row r="564" spans="1:9">
      <c r="A564" s="41"/>
      <c r="B564" s="24"/>
      <c r="C564" s="23"/>
      <c r="D564" s="23"/>
      <c r="E564" s="23"/>
      <c r="F564" s="23"/>
      <c r="G564" s="25"/>
      <c r="H564" s="10"/>
      <c r="I564" s="10"/>
    </row>
    <row r="565" spans="1:9">
      <c r="A565" s="41"/>
      <c r="B565" s="24"/>
      <c r="C565" s="23"/>
      <c r="D565" s="23"/>
      <c r="E565" s="23"/>
      <c r="F565" s="23"/>
      <c r="G565" s="25"/>
      <c r="H565" s="10"/>
      <c r="I565" s="10"/>
    </row>
    <row r="566" spans="1:9">
      <c r="A566" s="41"/>
      <c r="B566" s="24"/>
      <c r="C566" s="23"/>
      <c r="D566" s="23"/>
      <c r="E566" s="23"/>
      <c r="F566" s="23"/>
      <c r="G566" s="25"/>
      <c r="H566" s="10"/>
      <c r="I566" s="10"/>
    </row>
    <row r="567" spans="1:9">
      <c r="A567" s="41"/>
      <c r="B567" s="24"/>
      <c r="C567" s="23"/>
      <c r="D567" s="23"/>
      <c r="E567" s="23"/>
      <c r="F567" s="23"/>
      <c r="G567" s="25"/>
      <c r="H567" s="10"/>
      <c r="I567" s="10"/>
    </row>
    <row r="568" spans="1:9">
      <c r="A568" s="41"/>
      <c r="B568" s="24"/>
      <c r="C568" s="23"/>
      <c r="D568" s="23"/>
      <c r="E568" s="23"/>
      <c r="F568" s="23"/>
      <c r="G568" s="25"/>
      <c r="H568" s="10"/>
      <c r="I568" s="10"/>
    </row>
    <row r="569" spans="1:9">
      <c r="A569" s="41"/>
      <c r="B569" s="24"/>
      <c r="C569" s="23"/>
      <c r="D569" s="23"/>
      <c r="E569" s="23"/>
      <c r="F569" s="23"/>
      <c r="G569" s="25"/>
      <c r="H569" s="10"/>
      <c r="I569" s="10"/>
    </row>
    <row r="570" spans="1:9">
      <c r="A570" s="41"/>
      <c r="B570" s="24"/>
      <c r="C570" s="23"/>
      <c r="D570" s="23"/>
      <c r="E570" s="23"/>
      <c r="F570" s="23"/>
      <c r="G570" s="25"/>
      <c r="H570" s="10"/>
      <c r="I570" s="10"/>
    </row>
    <row r="571" spans="1:9">
      <c r="A571" s="41"/>
      <c r="B571" s="24"/>
      <c r="C571" s="23"/>
      <c r="D571" s="23"/>
      <c r="E571" s="23"/>
      <c r="F571" s="23"/>
      <c r="G571" s="25"/>
      <c r="H571" s="10"/>
      <c r="I571" s="10"/>
    </row>
    <row r="572" spans="1:9">
      <c r="A572" s="41"/>
      <c r="B572" s="24"/>
      <c r="C572" s="23"/>
      <c r="D572" s="23"/>
      <c r="E572" s="23"/>
      <c r="F572" s="23"/>
      <c r="G572" s="25"/>
      <c r="H572" s="10"/>
      <c r="I572" s="10"/>
    </row>
    <row r="573" spans="1:9">
      <c r="A573" s="41"/>
      <c r="B573" s="24"/>
      <c r="C573" s="23"/>
      <c r="D573" s="23"/>
      <c r="E573" s="23"/>
      <c r="F573" s="23"/>
      <c r="G573" s="25"/>
      <c r="H573" s="10"/>
      <c r="I573" s="10"/>
    </row>
    <row r="574" spans="1:9">
      <c r="A574" s="41"/>
      <c r="B574" s="24"/>
      <c r="C574" s="23"/>
      <c r="D574" s="23"/>
      <c r="E574" s="23"/>
      <c r="F574" s="23"/>
      <c r="G574" s="25"/>
      <c r="H574" s="10"/>
      <c r="I574" s="10"/>
    </row>
    <row r="575" spans="1:9">
      <c r="A575" s="41"/>
      <c r="B575" s="24"/>
      <c r="C575" s="23"/>
      <c r="D575" s="23"/>
      <c r="E575" s="23"/>
      <c r="F575" s="23"/>
      <c r="G575" s="25"/>
      <c r="H575" s="10"/>
      <c r="I575" s="10"/>
    </row>
    <row r="576" spans="1:9">
      <c r="A576" s="41"/>
      <c r="B576" s="24"/>
      <c r="C576" s="23"/>
      <c r="D576" s="23"/>
      <c r="E576" s="23"/>
      <c r="F576" s="23"/>
      <c r="G576" s="25"/>
      <c r="H576" s="10"/>
      <c r="I576" s="10"/>
    </row>
    <row r="577" spans="1:9">
      <c r="A577" s="41"/>
      <c r="B577" s="24"/>
      <c r="C577" s="23"/>
      <c r="D577" s="23"/>
      <c r="E577" s="23"/>
      <c r="F577" s="23"/>
      <c r="G577" s="25"/>
      <c r="H577" s="10"/>
      <c r="I577" s="10"/>
    </row>
    <row r="578" spans="1:9">
      <c r="A578" s="41"/>
      <c r="B578" s="24"/>
      <c r="C578" s="23"/>
      <c r="D578" s="23"/>
      <c r="E578" s="23"/>
      <c r="F578" s="23"/>
      <c r="G578" s="25"/>
      <c r="H578" s="10"/>
      <c r="I578" s="10"/>
    </row>
    <row r="579" spans="1:9">
      <c r="A579" s="41"/>
      <c r="B579" s="24"/>
      <c r="C579" s="23"/>
      <c r="D579" s="23"/>
      <c r="E579" s="23"/>
      <c r="F579" s="23"/>
      <c r="G579" s="25"/>
      <c r="H579" s="10"/>
      <c r="I579" s="10"/>
    </row>
    <row r="580" spans="1:9">
      <c r="A580" s="41"/>
      <c r="B580" s="24"/>
      <c r="C580" s="23"/>
      <c r="D580" s="23"/>
      <c r="E580" s="23"/>
      <c r="F580" s="23"/>
      <c r="G580" s="25"/>
      <c r="H580" s="10"/>
      <c r="I580" s="10"/>
    </row>
    <row r="581" spans="1:9">
      <c r="A581" s="41"/>
      <c r="B581" s="24"/>
      <c r="C581" s="23"/>
      <c r="D581" s="23"/>
      <c r="E581" s="23"/>
      <c r="F581" s="23"/>
      <c r="G581" s="25"/>
      <c r="H581" s="10"/>
      <c r="I581" s="10"/>
    </row>
    <row r="582" spans="1:9">
      <c r="A582" s="41"/>
      <c r="B582" s="24"/>
      <c r="C582" s="23"/>
      <c r="D582" s="23"/>
      <c r="E582" s="23"/>
      <c r="F582" s="23"/>
      <c r="G582" s="25"/>
      <c r="H582" s="10"/>
      <c r="I582" s="10"/>
    </row>
    <row r="583" spans="1:9">
      <c r="A583" s="41"/>
      <c r="B583" s="24"/>
      <c r="C583" s="23"/>
      <c r="D583" s="23"/>
      <c r="E583" s="23"/>
      <c r="F583" s="23"/>
      <c r="G583" s="25"/>
      <c r="H583" s="10"/>
      <c r="I583" s="10"/>
    </row>
    <row r="584" spans="1:9">
      <c r="A584" s="41"/>
      <c r="B584" s="24"/>
      <c r="C584" s="23"/>
      <c r="D584" s="23"/>
      <c r="E584" s="23"/>
      <c r="F584" s="23"/>
      <c r="G584" s="25"/>
      <c r="H584" s="10"/>
      <c r="I584" s="10"/>
    </row>
    <row r="585" spans="1:9">
      <c r="A585" s="41"/>
      <c r="B585" s="24"/>
      <c r="C585" s="23"/>
      <c r="D585" s="23"/>
      <c r="E585" s="23"/>
      <c r="F585" s="23"/>
      <c r="G585" s="25"/>
      <c r="H585" s="10"/>
      <c r="I585" s="10"/>
    </row>
    <row r="586" spans="1:9">
      <c r="A586" s="41"/>
      <c r="B586" s="24"/>
      <c r="C586" s="23"/>
      <c r="D586" s="23"/>
      <c r="E586" s="23"/>
      <c r="F586" s="23"/>
      <c r="G586" s="25"/>
      <c r="H586" s="10"/>
      <c r="I586" s="10"/>
    </row>
    <row r="587" spans="1:9">
      <c r="A587" s="41"/>
      <c r="B587" s="24"/>
      <c r="C587" s="23"/>
      <c r="D587" s="23"/>
      <c r="E587" s="23"/>
      <c r="F587" s="23"/>
      <c r="G587" s="25"/>
      <c r="H587" s="10"/>
      <c r="I587" s="10"/>
    </row>
    <row r="588" spans="1:9">
      <c r="A588" s="41"/>
      <c r="B588" s="24"/>
      <c r="C588" s="23"/>
      <c r="D588" s="23"/>
      <c r="E588" s="23"/>
      <c r="F588" s="23"/>
      <c r="G588" s="25"/>
      <c r="H588" s="10"/>
      <c r="I588" s="10"/>
    </row>
    <row r="589" spans="1:9">
      <c r="A589" s="41"/>
      <c r="B589" s="24"/>
      <c r="C589" s="23"/>
      <c r="D589" s="23"/>
      <c r="E589" s="23"/>
      <c r="F589" s="23"/>
      <c r="G589" s="25"/>
      <c r="H589" s="10"/>
      <c r="I589" s="10"/>
    </row>
    <row r="590" spans="1:9">
      <c r="A590" s="41"/>
      <c r="B590" s="24"/>
      <c r="C590" s="23"/>
      <c r="D590" s="23"/>
      <c r="E590" s="23"/>
      <c r="F590" s="23"/>
      <c r="G590" s="25"/>
      <c r="H590" s="10"/>
      <c r="I590" s="10"/>
    </row>
    <row r="591" spans="1:9">
      <c r="A591" s="41"/>
      <c r="B591" s="24"/>
      <c r="C591" s="23"/>
      <c r="D591" s="23"/>
      <c r="E591" s="23"/>
      <c r="F591" s="23"/>
      <c r="G591" s="25"/>
      <c r="H591" s="10"/>
      <c r="I591" s="10"/>
    </row>
    <row r="592" spans="1:9">
      <c r="A592" s="41"/>
      <c r="B592" s="24"/>
      <c r="C592" s="23"/>
      <c r="D592" s="23"/>
      <c r="E592" s="23"/>
      <c r="F592" s="23"/>
      <c r="G592" s="25"/>
      <c r="H592" s="10"/>
      <c r="I592" s="10"/>
    </row>
    <row r="593" spans="1:9">
      <c r="A593" s="41"/>
      <c r="B593" s="24"/>
      <c r="C593" s="23"/>
      <c r="D593" s="23"/>
      <c r="E593" s="23"/>
      <c r="F593" s="23"/>
      <c r="G593" s="25"/>
      <c r="H593" s="10"/>
      <c r="I593" s="10"/>
    </row>
    <row r="594" spans="1:9">
      <c r="A594" s="41"/>
      <c r="B594" s="24"/>
      <c r="C594" s="23"/>
      <c r="D594" s="23"/>
      <c r="E594" s="23"/>
      <c r="F594" s="23"/>
      <c r="G594" s="25"/>
      <c r="H594" s="10"/>
      <c r="I594" s="10"/>
    </row>
    <row r="595" spans="1:9">
      <c r="A595" s="41"/>
      <c r="B595" s="24"/>
      <c r="C595" s="23"/>
      <c r="D595" s="23"/>
      <c r="E595" s="23"/>
      <c r="F595" s="23"/>
      <c r="G595" s="25"/>
      <c r="H595" s="10"/>
      <c r="I595" s="10"/>
    </row>
    <row r="596" spans="1:9">
      <c r="C596" s="14"/>
      <c r="D596" s="14"/>
      <c r="E596" s="14"/>
      <c r="F596" s="14"/>
    </row>
  </sheetData>
  <mergeCells count="1">
    <mergeCell ref="H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N70"/>
  <sheetViews>
    <sheetView zoomScale="80" zoomScaleNormal="80" workbookViewId="0">
      <selection activeCell="D21" sqref="D21"/>
    </sheetView>
  </sheetViews>
  <sheetFormatPr defaultRowHeight="15"/>
  <cols>
    <col min="1" max="1" width="85.5703125" customWidth="1"/>
    <col min="2" max="2" width="15.85546875" customWidth="1"/>
    <col min="3" max="3" width="13.140625" style="7" bestFit="1" customWidth="1"/>
    <col min="4" max="4" width="22.7109375" style="7" customWidth="1"/>
    <col min="5" max="5" width="18.5703125" style="7" customWidth="1"/>
    <col min="6" max="6" width="19.85546875" style="7" customWidth="1"/>
    <col min="7" max="7" width="16.42578125" customWidth="1"/>
    <col min="8" max="8" width="15.5703125" customWidth="1"/>
    <col min="9" max="9" width="13.85546875" customWidth="1"/>
    <col min="10" max="10" width="12.42578125" customWidth="1"/>
    <col min="11" max="11" width="13.85546875" customWidth="1"/>
    <col min="12" max="12" width="17.5703125" customWidth="1"/>
    <col min="13" max="13" width="12.28515625" customWidth="1"/>
    <col min="14" max="14" width="15.140625" customWidth="1"/>
  </cols>
  <sheetData>
    <row r="3" spans="1:14">
      <c r="D3" s="42" t="s">
        <v>387</v>
      </c>
    </row>
    <row r="4" spans="1:14" s="2" customFormat="1" ht="30">
      <c r="A4" s="19" t="s">
        <v>10</v>
      </c>
      <c r="B4" s="20" t="s">
        <v>41</v>
      </c>
      <c r="C4" s="42" t="s">
        <v>392</v>
      </c>
      <c r="D4" s="43" t="s">
        <v>393</v>
      </c>
      <c r="E4" s="43" t="s">
        <v>394</v>
      </c>
      <c r="F4" s="43" t="s">
        <v>395</v>
      </c>
      <c r="G4"/>
      <c r="H4"/>
      <c r="I4"/>
      <c r="J4"/>
      <c r="K4"/>
      <c r="L4"/>
      <c r="M4"/>
      <c r="N4"/>
    </row>
    <row r="5" spans="1:14">
      <c r="A5" s="26" t="s">
        <v>133</v>
      </c>
      <c r="B5" s="26">
        <v>15</v>
      </c>
      <c r="C5" s="44">
        <v>2023</v>
      </c>
      <c r="D5" s="44">
        <v>806432.8</v>
      </c>
      <c r="E5" s="44">
        <v>161.28656000000001</v>
      </c>
      <c r="F5" s="44">
        <v>0</v>
      </c>
    </row>
    <row r="6" spans="1:14">
      <c r="A6" s="26" t="s">
        <v>145</v>
      </c>
      <c r="B6" s="26">
        <v>15</v>
      </c>
      <c r="C6" s="44">
        <v>2023</v>
      </c>
      <c r="D6" s="44">
        <v>0</v>
      </c>
      <c r="E6" s="44">
        <v>0</v>
      </c>
      <c r="F6" s="44">
        <v>12042.400000000001</v>
      </c>
    </row>
    <row r="7" spans="1:14">
      <c r="A7" s="26" t="s">
        <v>207</v>
      </c>
      <c r="B7" s="26">
        <v>11</v>
      </c>
      <c r="C7" s="44">
        <v>2019</v>
      </c>
      <c r="D7" s="44">
        <v>108243.6991999999</v>
      </c>
      <c r="E7" s="44">
        <v>28.515199999999993</v>
      </c>
      <c r="F7" s="44">
        <v>0</v>
      </c>
    </row>
    <row r="8" spans="1:14">
      <c r="A8" s="26" t="s">
        <v>209</v>
      </c>
      <c r="B8" s="26">
        <v>11</v>
      </c>
      <c r="C8" s="44">
        <v>2019</v>
      </c>
      <c r="D8" s="44">
        <v>850.30400000000009</v>
      </c>
      <c r="E8" s="44">
        <v>0.22400000000000003</v>
      </c>
      <c r="F8" s="44">
        <v>0</v>
      </c>
    </row>
    <row r="9" spans="1:14">
      <c r="A9" s="26" t="s">
        <v>212</v>
      </c>
      <c r="B9" s="26">
        <v>11</v>
      </c>
      <c r="C9" s="44">
        <v>2019</v>
      </c>
      <c r="D9" s="44">
        <v>4175.6000000000004</v>
      </c>
      <c r="E9" s="44">
        <v>1.1000000000000001</v>
      </c>
      <c r="F9" s="44">
        <v>0</v>
      </c>
    </row>
    <row r="10" spans="1:14">
      <c r="A10" s="26" t="s">
        <v>215</v>
      </c>
      <c r="B10" s="26">
        <v>11</v>
      </c>
      <c r="C10" s="44">
        <v>2019</v>
      </c>
      <c r="D10" s="44">
        <v>60195.449600000007</v>
      </c>
      <c r="E10" s="44">
        <v>15.8576</v>
      </c>
      <c r="F10" s="44">
        <v>0</v>
      </c>
    </row>
    <row r="11" spans="1:14">
      <c r="A11" s="26" t="s">
        <v>218</v>
      </c>
      <c r="B11" s="26">
        <v>11</v>
      </c>
      <c r="C11" s="44">
        <v>2019</v>
      </c>
      <c r="D11" s="44">
        <v>135781.40160000001</v>
      </c>
      <c r="E11" s="44">
        <v>35.769599999999997</v>
      </c>
      <c r="F11" s="44">
        <v>0</v>
      </c>
    </row>
    <row r="12" spans="1:14">
      <c r="A12" s="26" t="s">
        <v>221</v>
      </c>
      <c r="B12" s="26">
        <v>11</v>
      </c>
      <c r="C12" s="44">
        <v>2019</v>
      </c>
      <c r="D12" s="44">
        <v>11224.0128</v>
      </c>
      <c r="E12" s="44">
        <v>2.9567999999999999</v>
      </c>
      <c r="F12" s="44">
        <v>0</v>
      </c>
    </row>
    <row r="13" spans="1:14">
      <c r="A13" s="26" t="s">
        <v>224</v>
      </c>
      <c r="B13" s="26">
        <v>5.6</v>
      </c>
      <c r="C13" s="44">
        <v>2013.6</v>
      </c>
      <c r="D13" s="44">
        <v>6741.6959999999999</v>
      </c>
      <c r="E13" s="44">
        <v>1.7759999999999998</v>
      </c>
      <c r="F13" s="44">
        <v>0</v>
      </c>
    </row>
    <row r="14" spans="1:14">
      <c r="A14" s="26" t="s">
        <v>227</v>
      </c>
      <c r="B14" s="26">
        <v>5.6</v>
      </c>
      <c r="C14" s="44">
        <v>2013.6</v>
      </c>
      <c r="D14" s="44">
        <v>6316.5440000000008</v>
      </c>
      <c r="E14" s="44">
        <v>1.6640000000000001</v>
      </c>
      <c r="F14" s="44">
        <v>0</v>
      </c>
    </row>
    <row r="15" spans="1:14">
      <c r="A15" s="26" t="s">
        <v>230</v>
      </c>
      <c r="B15" s="26">
        <v>5.6</v>
      </c>
      <c r="C15" s="44">
        <v>2013.6</v>
      </c>
      <c r="D15" s="44">
        <v>31971.430400000001</v>
      </c>
      <c r="E15" s="44">
        <v>8.4224000000000014</v>
      </c>
      <c r="F15" s="44">
        <v>0</v>
      </c>
    </row>
    <row r="16" spans="1:14">
      <c r="A16" s="26" t="s">
        <v>233</v>
      </c>
      <c r="B16" s="26">
        <v>5.6</v>
      </c>
      <c r="C16" s="44">
        <v>2013.6</v>
      </c>
      <c r="D16" s="44">
        <v>27695.615999999998</v>
      </c>
      <c r="E16" s="44">
        <v>7.2959999999999994</v>
      </c>
      <c r="F16" s="44">
        <v>0</v>
      </c>
    </row>
    <row r="17" spans="1:6">
      <c r="A17" s="26" t="s">
        <v>236</v>
      </c>
      <c r="B17" s="26">
        <v>16</v>
      </c>
      <c r="C17" s="44">
        <v>2024</v>
      </c>
      <c r="D17" s="44">
        <v>30634.322688</v>
      </c>
      <c r="E17" s="44">
        <v>3.7042559999999995</v>
      </c>
      <c r="F17" s="44">
        <v>0</v>
      </c>
    </row>
    <row r="18" spans="1:6">
      <c r="A18" s="26" t="s">
        <v>155</v>
      </c>
      <c r="B18" s="26">
        <v>8</v>
      </c>
      <c r="C18" s="44">
        <v>2016</v>
      </c>
      <c r="D18" s="44">
        <v>28558.202399999998</v>
      </c>
      <c r="E18" s="44">
        <v>23.53698</v>
      </c>
      <c r="F18" s="44">
        <v>0</v>
      </c>
    </row>
    <row r="19" spans="1:6">
      <c r="A19" s="26" t="s">
        <v>164</v>
      </c>
      <c r="B19" s="26">
        <v>11</v>
      </c>
      <c r="C19" s="44">
        <v>2019</v>
      </c>
      <c r="D19" s="44">
        <v>199821.44</v>
      </c>
      <c r="E19" s="44">
        <v>52.64</v>
      </c>
      <c r="F19" s="44">
        <v>0</v>
      </c>
    </row>
    <row r="20" spans="1:6">
      <c r="A20" s="26" t="s">
        <v>169</v>
      </c>
      <c r="B20" s="26">
        <v>11</v>
      </c>
      <c r="C20" s="44">
        <v>2019</v>
      </c>
      <c r="D20" s="44">
        <v>167.024</v>
      </c>
      <c r="E20" s="44">
        <v>4.4000000000000004E-2</v>
      </c>
      <c r="F20" s="44">
        <v>0</v>
      </c>
    </row>
    <row r="21" spans="1:6">
      <c r="A21" s="26" t="s">
        <v>172</v>
      </c>
      <c r="B21" s="26">
        <v>11</v>
      </c>
      <c r="C21" s="44">
        <v>2019</v>
      </c>
      <c r="D21" s="44">
        <v>607.36</v>
      </c>
      <c r="E21" s="44">
        <v>0.16000000000000003</v>
      </c>
      <c r="F21" s="44">
        <v>0</v>
      </c>
    </row>
    <row r="22" spans="1:6">
      <c r="A22" s="26" t="s">
        <v>175</v>
      </c>
      <c r="B22" s="26">
        <v>11</v>
      </c>
      <c r="C22" s="44">
        <v>2019</v>
      </c>
      <c r="D22" s="44">
        <v>291.53280000000001</v>
      </c>
      <c r="E22" s="44">
        <v>7.6800000000000007E-2</v>
      </c>
      <c r="F22" s="44">
        <v>0</v>
      </c>
    </row>
    <row r="23" spans="1:6">
      <c r="A23" s="26" t="s">
        <v>178</v>
      </c>
      <c r="B23" s="26">
        <v>11</v>
      </c>
      <c r="C23" s="44">
        <v>2019</v>
      </c>
      <c r="D23" s="44">
        <v>21245.452799999999</v>
      </c>
      <c r="E23" s="44">
        <v>5.5968</v>
      </c>
      <c r="F23" s="44">
        <v>0</v>
      </c>
    </row>
    <row r="24" spans="1:6">
      <c r="A24" s="26" t="s">
        <v>181</v>
      </c>
      <c r="B24" s="26">
        <v>11</v>
      </c>
      <c r="C24" s="44">
        <v>2019</v>
      </c>
      <c r="D24" s="44">
        <v>267.23840000000001</v>
      </c>
      <c r="E24" s="44">
        <v>7.0400000000000004E-2</v>
      </c>
      <c r="F24" s="44">
        <v>0</v>
      </c>
    </row>
    <row r="25" spans="1:6">
      <c r="A25" s="26" t="s">
        <v>184</v>
      </c>
      <c r="B25" s="26">
        <v>11</v>
      </c>
      <c r="C25" s="44">
        <v>2019</v>
      </c>
      <c r="D25" s="44">
        <v>3407.2896000000001</v>
      </c>
      <c r="E25" s="44">
        <v>0.89759999999999995</v>
      </c>
      <c r="F25" s="44">
        <v>0</v>
      </c>
    </row>
    <row r="26" spans="1:6">
      <c r="A26" s="26" t="s">
        <v>187</v>
      </c>
      <c r="B26" s="26">
        <v>11</v>
      </c>
      <c r="C26" s="44">
        <v>2019</v>
      </c>
      <c r="D26" s="44">
        <v>38886.224000000017</v>
      </c>
      <c r="E26" s="44">
        <v>10.244000000000016</v>
      </c>
      <c r="F26" s="44">
        <v>0</v>
      </c>
    </row>
    <row r="27" spans="1:6">
      <c r="A27" s="26" t="s">
        <v>190</v>
      </c>
      <c r="B27" s="26">
        <v>11</v>
      </c>
      <c r="C27" s="44">
        <v>2019</v>
      </c>
      <c r="D27" s="44">
        <v>200.42880000000002</v>
      </c>
      <c r="E27" s="44">
        <v>5.2800000000000007E-2</v>
      </c>
      <c r="F27" s="44">
        <v>0</v>
      </c>
    </row>
    <row r="28" spans="1:6">
      <c r="A28" s="26" t="s">
        <v>193</v>
      </c>
      <c r="B28" s="26">
        <v>11</v>
      </c>
      <c r="C28" s="44">
        <v>2019</v>
      </c>
      <c r="D28" s="44">
        <v>192848.94720000002</v>
      </c>
      <c r="E28" s="44">
        <v>50.803200000000004</v>
      </c>
      <c r="F28" s="44">
        <v>0</v>
      </c>
    </row>
    <row r="29" spans="1:6">
      <c r="A29" s="26" t="s">
        <v>196</v>
      </c>
      <c r="B29" s="26">
        <v>11</v>
      </c>
      <c r="C29" s="44">
        <v>2019</v>
      </c>
      <c r="D29" s="44">
        <v>1153.9840000000002</v>
      </c>
      <c r="E29" s="44">
        <v>0.30400000000000005</v>
      </c>
      <c r="F29" s="44">
        <v>0</v>
      </c>
    </row>
    <row r="30" spans="1:6">
      <c r="A30" s="26" t="s">
        <v>199</v>
      </c>
      <c r="B30" s="26">
        <v>11</v>
      </c>
      <c r="C30" s="44">
        <v>2019</v>
      </c>
      <c r="D30" s="44">
        <v>1579.1360000000006</v>
      </c>
      <c r="E30" s="44">
        <v>0.41600000000000065</v>
      </c>
      <c r="F30" s="44">
        <v>0</v>
      </c>
    </row>
    <row r="31" spans="1:6">
      <c r="A31" s="26" t="s">
        <v>202</v>
      </c>
      <c r="B31" s="26">
        <v>11</v>
      </c>
      <c r="C31" s="44">
        <v>2019</v>
      </c>
      <c r="D31" s="44">
        <v>3632.0128000000004</v>
      </c>
      <c r="E31" s="44">
        <v>0.95679999999999998</v>
      </c>
      <c r="F31" s="44">
        <v>0</v>
      </c>
    </row>
    <row r="32" spans="1:6">
      <c r="A32" s="26" t="s">
        <v>205</v>
      </c>
      <c r="B32" s="26">
        <v>11</v>
      </c>
      <c r="C32" s="44">
        <v>2019</v>
      </c>
      <c r="D32" s="44">
        <v>267.23840000000001</v>
      </c>
      <c r="E32" s="44">
        <v>7.0400000000000004E-2</v>
      </c>
      <c r="F32" s="44">
        <v>0</v>
      </c>
    </row>
    <row r="33" spans="1:6">
      <c r="A33" s="26" t="s">
        <v>286</v>
      </c>
      <c r="B33" s="26">
        <v>11</v>
      </c>
      <c r="C33" s="44">
        <v>2019</v>
      </c>
      <c r="D33" s="44">
        <v>3662.3808000000008</v>
      </c>
      <c r="E33" s="44">
        <v>0.96479999999999999</v>
      </c>
      <c r="F33" s="44">
        <v>0</v>
      </c>
    </row>
    <row r="34" spans="1:6">
      <c r="A34" s="26" t="s">
        <v>289</v>
      </c>
      <c r="B34" s="26">
        <v>11</v>
      </c>
      <c r="C34" s="44">
        <v>2019</v>
      </c>
      <c r="D34" s="44">
        <v>48212.236800000006</v>
      </c>
      <c r="E34" s="44">
        <v>12.700800000000001</v>
      </c>
      <c r="F34" s="44">
        <v>0</v>
      </c>
    </row>
    <row r="35" spans="1:6">
      <c r="A35" s="26" t="s">
        <v>292</v>
      </c>
      <c r="B35" s="26">
        <v>5.6</v>
      </c>
      <c r="C35" s="44">
        <v>2013.6</v>
      </c>
      <c r="D35" s="44">
        <v>1038.5856000000001</v>
      </c>
      <c r="E35" s="44">
        <v>0.27360000000000001</v>
      </c>
      <c r="F35" s="44">
        <v>0</v>
      </c>
    </row>
    <row r="36" spans="1:6">
      <c r="A36" s="26" t="s">
        <v>295</v>
      </c>
      <c r="B36" s="26">
        <v>11</v>
      </c>
      <c r="C36" s="44">
        <v>2019</v>
      </c>
      <c r="D36" s="44">
        <v>10823.155200000001</v>
      </c>
      <c r="E36" s="44">
        <v>2.8512000000000004</v>
      </c>
      <c r="F36" s="44">
        <v>0</v>
      </c>
    </row>
    <row r="37" spans="1:6">
      <c r="A37" s="26" t="s">
        <v>300</v>
      </c>
      <c r="B37" s="26">
        <v>15</v>
      </c>
      <c r="C37" s="44">
        <v>2023</v>
      </c>
      <c r="D37" s="44">
        <v>0</v>
      </c>
      <c r="E37" s="44">
        <v>0</v>
      </c>
      <c r="F37" s="44">
        <v>196960</v>
      </c>
    </row>
    <row r="38" spans="1:6">
      <c r="A38" s="26" t="s">
        <v>305</v>
      </c>
      <c r="B38" s="26">
        <v>1</v>
      </c>
      <c r="C38" s="44">
        <v>2009</v>
      </c>
      <c r="D38" s="44">
        <v>710848.64</v>
      </c>
      <c r="E38" s="44">
        <v>99.852800000000002</v>
      </c>
      <c r="F38" s="44">
        <v>0</v>
      </c>
    </row>
    <row r="39" spans="1:6">
      <c r="A39" s="26" t="s">
        <v>308</v>
      </c>
      <c r="B39" s="26">
        <v>3</v>
      </c>
      <c r="C39" s="44">
        <v>2011</v>
      </c>
      <c r="D39" s="44">
        <v>270211.8</v>
      </c>
      <c r="E39" s="44">
        <v>37.772000000000006</v>
      </c>
      <c r="F39" s="44">
        <v>0</v>
      </c>
    </row>
    <row r="40" spans="1:6">
      <c r="A40" s="26" t="s">
        <v>310</v>
      </c>
      <c r="B40" s="26">
        <v>3</v>
      </c>
      <c r="C40" s="44">
        <v>2011</v>
      </c>
      <c r="D40" s="44">
        <v>99360.255999999994</v>
      </c>
      <c r="E40" s="44">
        <v>13.8368</v>
      </c>
      <c r="F40" s="44">
        <v>0</v>
      </c>
    </row>
    <row r="41" spans="1:6">
      <c r="A41" s="26" t="s">
        <v>312</v>
      </c>
      <c r="B41" s="26">
        <v>3</v>
      </c>
      <c r="C41" s="44">
        <v>2011</v>
      </c>
      <c r="D41" s="44">
        <v>20084.400000000001</v>
      </c>
      <c r="E41" s="44">
        <v>0</v>
      </c>
      <c r="F41" s="44">
        <v>0</v>
      </c>
    </row>
    <row r="42" spans="1:6">
      <c r="A42" s="26" t="s">
        <v>316</v>
      </c>
      <c r="B42" s="26">
        <v>3</v>
      </c>
      <c r="C42" s="44">
        <v>2011</v>
      </c>
      <c r="D42" s="44">
        <v>1078566.3359999999</v>
      </c>
      <c r="E42" s="44">
        <v>148.58879999999999</v>
      </c>
      <c r="F42" s="44">
        <v>0</v>
      </c>
    </row>
    <row r="43" spans="1:6">
      <c r="A43" s="26" t="s">
        <v>318</v>
      </c>
      <c r="B43" s="26">
        <v>3</v>
      </c>
      <c r="C43" s="44">
        <v>2011</v>
      </c>
      <c r="D43" s="44">
        <v>1358191.5840000003</v>
      </c>
      <c r="E43" s="44">
        <v>189.51840000000001</v>
      </c>
      <c r="F43" s="44">
        <v>0</v>
      </c>
    </row>
    <row r="44" spans="1:6">
      <c r="A44" s="26" t="s">
        <v>243</v>
      </c>
      <c r="B44" s="26">
        <v>3</v>
      </c>
      <c r="C44" s="44">
        <v>2011</v>
      </c>
      <c r="D44" s="44">
        <v>90916.872000000018</v>
      </c>
      <c r="E44" s="44">
        <v>12.748800000000001</v>
      </c>
      <c r="F44" s="44">
        <v>0</v>
      </c>
    </row>
    <row r="45" spans="1:6">
      <c r="A45" s="26" t="s">
        <v>248</v>
      </c>
      <c r="B45" s="26">
        <v>3</v>
      </c>
      <c r="C45" s="44">
        <v>2011</v>
      </c>
      <c r="D45" s="44">
        <v>1928.4960000000001</v>
      </c>
      <c r="E45" s="44">
        <v>0</v>
      </c>
      <c r="F45" s="44">
        <v>0</v>
      </c>
    </row>
    <row r="46" spans="1:6">
      <c r="A46" s="26" t="s">
        <v>250</v>
      </c>
      <c r="B46" s="26">
        <v>3</v>
      </c>
      <c r="C46" s="44">
        <v>2011</v>
      </c>
      <c r="D46" s="44">
        <v>36295.599999999999</v>
      </c>
      <c r="E46" s="44">
        <v>5.0600000000000005</v>
      </c>
      <c r="F46" s="44">
        <v>0</v>
      </c>
    </row>
    <row r="47" spans="1:6">
      <c r="A47" s="26" t="s">
        <v>320</v>
      </c>
      <c r="B47" s="26">
        <v>3</v>
      </c>
      <c r="C47" s="44">
        <v>2011</v>
      </c>
      <c r="D47" s="44">
        <v>16722.384000000002</v>
      </c>
      <c r="E47" s="44">
        <v>3.7680000000000002</v>
      </c>
      <c r="F47" s="44">
        <v>0</v>
      </c>
    </row>
    <row r="48" spans="1:6">
      <c r="A48" s="26" t="s">
        <v>324</v>
      </c>
      <c r="B48" s="26">
        <v>3</v>
      </c>
      <c r="C48" s="44">
        <v>2011</v>
      </c>
      <c r="D48" s="44">
        <v>54966.600000000006</v>
      </c>
      <c r="E48" s="44">
        <v>12.830400000000001</v>
      </c>
      <c r="F48" s="44">
        <v>0</v>
      </c>
    </row>
    <row r="49" spans="1:6">
      <c r="A49" s="26" t="s">
        <v>327</v>
      </c>
      <c r="B49" s="26">
        <v>3</v>
      </c>
      <c r="C49" s="44">
        <v>2011</v>
      </c>
      <c r="D49" s="44">
        <v>4204.8</v>
      </c>
      <c r="E49" s="44">
        <v>0</v>
      </c>
      <c r="F49" s="44">
        <v>0</v>
      </c>
    </row>
    <row r="50" spans="1:6">
      <c r="A50" s="26" t="s">
        <v>330</v>
      </c>
      <c r="B50" s="26">
        <v>16</v>
      </c>
      <c r="C50" s="44">
        <v>2024</v>
      </c>
      <c r="D50" s="44">
        <v>57052.912896000002</v>
      </c>
      <c r="E50" s="44">
        <v>6.8987519999999991</v>
      </c>
      <c r="F50" s="44">
        <v>0</v>
      </c>
    </row>
    <row r="51" spans="1:6">
      <c r="A51" s="26" t="s">
        <v>334</v>
      </c>
      <c r="B51" s="26">
        <v>2.1</v>
      </c>
      <c r="C51" s="44">
        <v>2010.1</v>
      </c>
      <c r="D51" s="44">
        <v>645375.62315520004</v>
      </c>
      <c r="E51" s="44">
        <v>163.49690649600004</v>
      </c>
      <c r="F51" s="44">
        <v>0</v>
      </c>
    </row>
    <row r="52" spans="1:6">
      <c r="A52" s="26" t="s">
        <v>338</v>
      </c>
      <c r="B52" s="26">
        <v>2.1</v>
      </c>
      <c r="C52" s="44">
        <v>2010.1</v>
      </c>
      <c r="D52" s="44">
        <v>62581.325452800003</v>
      </c>
      <c r="E52" s="44">
        <v>15.854105343999999</v>
      </c>
      <c r="F52" s="44">
        <v>0</v>
      </c>
    </row>
    <row r="53" spans="1:6">
      <c r="A53" s="26" t="s">
        <v>341</v>
      </c>
      <c r="B53" s="26">
        <v>3</v>
      </c>
      <c r="C53" s="44">
        <v>2011</v>
      </c>
      <c r="D53" s="44">
        <v>0</v>
      </c>
      <c r="E53" s="44">
        <v>0</v>
      </c>
      <c r="F53" s="44">
        <v>4887.8880000000008</v>
      </c>
    </row>
    <row r="54" spans="1:6">
      <c r="A54" s="26" t="s">
        <v>344</v>
      </c>
      <c r="B54" s="26">
        <v>5</v>
      </c>
      <c r="C54" s="44">
        <v>2013</v>
      </c>
      <c r="D54" s="44">
        <v>0</v>
      </c>
      <c r="E54" s="44">
        <v>0</v>
      </c>
      <c r="F54" s="44">
        <v>169353.60000000001</v>
      </c>
    </row>
    <row r="55" spans="1:6">
      <c r="A55" s="26" t="s">
        <v>347</v>
      </c>
      <c r="B55" s="26">
        <v>3</v>
      </c>
      <c r="C55" s="44">
        <v>2011</v>
      </c>
      <c r="D55" s="44">
        <v>45945.812000000005</v>
      </c>
      <c r="E55" s="44">
        <v>6.1264000000000003</v>
      </c>
      <c r="F55" s="44">
        <v>0</v>
      </c>
    </row>
    <row r="56" spans="1:6">
      <c r="A56" s="26" t="s">
        <v>353</v>
      </c>
      <c r="B56" s="26">
        <v>10</v>
      </c>
      <c r="C56" s="44">
        <v>2018</v>
      </c>
      <c r="D56" s="44">
        <v>0</v>
      </c>
      <c r="E56" s="44">
        <v>0</v>
      </c>
      <c r="F56" s="44">
        <v>95874.400000000009</v>
      </c>
    </row>
    <row r="57" spans="1:6">
      <c r="A57" s="26" t="s">
        <v>356</v>
      </c>
      <c r="B57" s="26">
        <v>15</v>
      </c>
      <c r="C57" s="44">
        <v>2023</v>
      </c>
      <c r="D57" s="44">
        <v>0</v>
      </c>
      <c r="E57" s="44">
        <v>0</v>
      </c>
      <c r="F57" s="44">
        <v>57825.600000000006</v>
      </c>
    </row>
    <row r="58" spans="1:6">
      <c r="A58" s="26" t="s">
        <v>359</v>
      </c>
      <c r="B58" s="26">
        <v>2.1</v>
      </c>
      <c r="C58" s="44">
        <v>2010.1</v>
      </c>
      <c r="D58" s="44">
        <v>99895.771200000017</v>
      </c>
      <c r="E58" s="44">
        <v>0</v>
      </c>
      <c r="F58" s="44">
        <v>0</v>
      </c>
    </row>
    <row r="59" spans="1:6">
      <c r="A59" s="26" t="s">
        <v>363</v>
      </c>
      <c r="B59" s="26">
        <v>2.1</v>
      </c>
      <c r="C59" s="44">
        <v>2010.1</v>
      </c>
      <c r="D59" s="44">
        <v>60573.315200000005</v>
      </c>
      <c r="E59" s="44">
        <v>0</v>
      </c>
      <c r="F59" s="44">
        <v>0</v>
      </c>
    </row>
    <row r="60" spans="1:6">
      <c r="A60" s="26" t="s">
        <v>365</v>
      </c>
      <c r="B60" s="26">
        <v>11</v>
      </c>
      <c r="C60" s="44">
        <v>2019</v>
      </c>
      <c r="D60" s="44">
        <v>43373.440000000002</v>
      </c>
      <c r="E60" s="44">
        <v>0</v>
      </c>
      <c r="F60" s="44">
        <v>0</v>
      </c>
    </row>
    <row r="61" spans="1:6">
      <c r="A61" s="26" t="s">
        <v>368</v>
      </c>
      <c r="B61" s="26">
        <v>10</v>
      </c>
      <c r="C61" s="44">
        <v>2018</v>
      </c>
      <c r="D61" s="44">
        <v>74240</v>
      </c>
      <c r="E61" s="44">
        <v>0</v>
      </c>
      <c r="F61" s="44">
        <v>0</v>
      </c>
    </row>
    <row r="62" spans="1:6">
      <c r="A62" s="26" t="s">
        <v>273</v>
      </c>
      <c r="B62" s="26">
        <v>20</v>
      </c>
      <c r="C62" s="44">
        <v>2028</v>
      </c>
      <c r="D62" s="44">
        <v>0</v>
      </c>
      <c r="E62" s="44">
        <v>0</v>
      </c>
      <c r="F62" s="44">
        <v>11428.800000000001</v>
      </c>
    </row>
    <row r="63" spans="1:6">
      <c r="A63" s="26" t="s">
        <v>277</v>
      </c>
      <c r="B63" s="26">
        <v>16</v>
      </c>
      <c r="C63" s="44">
        <v>2024</v>
      </c>
      <c r="D63" s="44">
        <v>11032.800000000001</v>
      </c>
      <c r="E63" s="44">
        <v>3.6739224000000004</v>
      </c>
      <c r="F63" s="44">
        <v>0</v>
      </c>
    </row>
    <row r="64" spans="1:6">
      <c r="A64" s="26" t="s">
        <v>280</v>
      </c>
      <c r="B64" s="26">
        <v>11</v>
      </c>
      <c r="C64" s="44">
        <v>2019</v>
      </c>
      <c r="D64" s="44">
        <v>2307910.4</v>
      </c>
      <c r="E64" s="44">
        <v>576.97760000000005</v>
      </c>
      <c r="F64" s="44">
        <v>0</v>
      </c>
    </row>
    <row r="65" spans="1:6">
      <c r="A65" s="26" t="s">
        <v>283</v>
      </c>
      <c r="B65" s="26">
        <v>5</v>
      </c>
      <c r="C65" s="44">
        <v>2013</v>
      </c>
      <c r="D65" s="44">
        <v>108804.8</v>
      </c>
      <c r="E65" s="44">
        <v>24.154665600000001</v>
      </c>
      <c r="F65" s="44">
        <v>0</v>
      </c>
    </row>
    <row r="66" spans="1:6">
      <c r="A66" s="26" t="s">
        <v>264</v>
      </c>
      <c r="B66" s="26">
        <v>10</v>
      </c>
      <c r="C66" s="44">
        <v>2018</v>
      </c>
      <c r="D66" s="44">
        <v>27193.600000000002</v>
      </c>
      <c r="E66" s="44">
        <v>27.1936</v>
      </c>
      <c r="F66" s="44">
        <v>9216</v>
      </c>
    </row>
    <row r="67" spans="1:6">
      <c r="A67" s="26" t="s">
        <v>267</v>
      </c>
      <c r="B67" s="26">
        <v>10</v>
      </c>
      <c r="C67" s="44">
        <v>2018</v>
      </c>
      <c r="D67" s="44">
        <v>265936</v>
      </c>
      <c r="E67" s="44">
        <v>265.93599999999998</v>
      </c>
      <c r="F67" s="44">
        <v>128480</v>
      </c>
    </row>
    <row r="68" spans="1:6">
      <c r="A68" s="26" t="s">
        <v>255</v>
      </c>
      <c r="B68" s="26">
        <v>10</v>
      </c>
      <c r="C68" s="44">
        <v>2018</v>
      </c>
      <c r="D68" s="44">
        <v>1375664</v>
      </c>
      <c r="E68" s="44">
        <v>475.48800000000006</v>
      </c>
      <c r="F68" s="44">
        <v>677265.60000000009</v>
      </c>
    </row>
    <row r="69" spans="1:6">
      <c r="A69" s="26" t="s">
        <v>374</v>
      </c>
      <c r="B69" s="26">
        <v>10</v>
      </c>
      <c r="C69" s="44">
        <v>2018</v>
      </c>
      <c r="D69" s="44">
        <v>1865662.5</v>
      </c>
      <c r="E69" s="44">
        <v>1530.8</v>
      </c>
      <c r="F69" s="44">
        <v>0</v>
      </c>
    </row>
    <row r="70" spans="1:6">
      <c r="A70" t="s">
        <v>386</v>
      </c>
      <c r="D70" s="7">
        <v>12580472.813792</v>
      </c>
      <c r="E70" s="7">
        <v>4051.8085478399998</v>
      </c>
      <c r="F70" s="7">
        <v>1363334.2880000002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W69"/>
  <sheetViews>
    <sheetView tabSelected="1" topLeftCell="EB1" zoomScale="80" zoomScaleNormal="80" workbookViewId="0">
      <selection activeCell="ES15" sqref="ES15"/>
    </sheetView>
  </sheetViews>
  <sheetFormatPr defaultRowHeight="15"/>
  <cols>
    <col min="2" max="2" width="50.28515625" customWidth="1"/>
    <col min="8" max="8" width="25.140625" customWidth="1"/>
    <col min="29" max="29" width="12.85546875" customWidth="1"/>
    <col min="90" max="90" width="8.28515625" style="7" customWidth="1"/>
    <col min="91" max="92" width="13.85546875" style="7" bestFit="1" customWidth="1"/>
    <col min="93" max="93" width="8.7109375" hidden="1" customWidth="1"/>
    <col min="94" max="124" width="0" hidden="1" customWidth="1"/>
    <col min="125" max="125" width="13.85546875" style="7" bestFit="1" customWidth="1"/>
    <col min="126" max="126" width="15.140625" style="7" bestFit="1" customWidth="1"/>
    <col min="127" max="127" width="10.140625" style="7" bestFit="1" customWidth="1"/>
    <col min="128" max="128" width="13.42578125" style="7" customWidth="1"/>
    <col min="131" max="131" width="11.28515625" customWidth="1"/>
    <col min="132" max="132" width="14.28515625" customWidth="1"/>
    <col min="133" max="133" width="13.140625" customWidth="1"/>
    <col min="135" max="135" width="9.5703125" bestFit="1" customWidth="1"/>
    <col min="139" max="139" width="12.7109375" customWidth="1"/>
    <col min="140" max="140" width="11.42578125" customWidth="1"/>
    <col min="141" max="141" width="13.5703125" customWidth="1"/>
    <col min="147" max="147" width="13.42578125" customWidth="1"/>
  </cols>
  <sheetData>
    <row r="1" spans="1:153" ht="21">
      <c r="A1" s="50" t="s">
        <v>384</v>
      </c>
      <c r="B1" s="51"/>
      <c r="EA1" s="55" t="s">
        <v>407</v>
      </c>
      <c r="EB1" s="56"/>
      <c r="EC1" s="56"/>
      <c r="ED1" s="56"/>
      <c r="EE1" s="56"/>
      <c r="EF1" s="56"/>
      <c r="EG1" s="56"/>
      <c r="EH1" s="56"/>
      <c r="EI1" s="56"/>
      <c r="EJ1" s="56"/>
      <c r="EK1" s="57"/>
    </row>
    <row r="2" spans="1:153" ht="15.75" thickBot="1"/>
    <row r="3" spans="1:153" ht="15.75" thickBot="1">
      <c r="CL3" s="15">
        <f>SUBTOTAL(9,CL5:CL69)</f>
        <v>753</v>
      </c>
      <c r="CM3" s="15">
        <f t="shared" ref="CM3:DU3" si="0">SUBTOTAL(9,CM5:CM69)</f>
        <v>1037877</v>
      </c>
      <c r="CN3" s="15">
        <f t="shared" si="0"/>
        <v>3094118</v>
      </c>
      <c r="CO3" s="3">
        <f t="shared" si="0"/>
        <v>0</v>
      </c>
      <c r="CP3" s="3">
        <f t="shared" si="0"/>
        <v>0</v>
      </c>
      <c r="CQ3" s="3">
        <f t="shared" si="0"/>
        <v>0</v>
      </c>
      <c r="CR3" s="3">
        <f t="shared" si="0"/>
        <v>0</v>
      </c>
      <c r="CS3" s="3">
        <f t="shared" si="0"/>
        <v>0</v>
      </c>
      <c r="CT3" s="3">
        <f t="shared" si="0"/>
        <v>0</v>
      </c>
      <c r="CU3" s="3">
        <f t="shared" si="0"/>
        <v>0</v>
      </c>
      <c r="CV3" s="3">
        <f t="shared" si="0"/>
        <v>753</v>
      </c>
      <c r="CW3" s="3">
        <f t="shared" si="0"/>
        <v>989</v>
      </c>
      <c r="CX3" s="3">
        <f t="shared" si="0"/>
        <v>5440</v>
      </c>
      <c r="CY3" s="3">
        <f t="shared" si="0"/>
        <v>4315</v>
      </c>
      <c r="CZ3" s="3">
        <f t="shared" si="0"/>
        <v>1027133</v>
      </c>
      <c r="DA3" s="3">
        <f t="shared" si="0"/>
        <v>2870</v>
      </c>
      <c r="DB3" s="3">
        <f t="shared" si="0"/>
        <v>8467</v>
      </c>
      <c r="DC3" s="3">
        <f t="shared" si="0"/>
        <v>10638</v>
      </c>
      <c r="DD3" s="3">
        <f t="shared" si="0"/>
        <v>3072143</v>
      </c>
      <c r="DE3" s="3">
        <f t="shared" si="0"/>
        <v>0</v>
      </c>
      <c r="DF3" s="3">
        <f t="shared" si="0"/>
        <v>0</v>
      </c>
      <c r="DG3" s="3">
        <f t="shared" si="0"/>
        <v>0</v>
      </c>
      <c r="DH3" s="3">
        <f t="shared" si="0"/>
        <v>0</v>
      </c>
      <c r="DI3" s="3">
        <f t="shared" si="0"/>
        <v>0</v>
      </c>
      <c r="DJ3" s="3">
        <f t="shared" si="0"/>
        <v>0</v>
      </c>
      <c r="DK3" s="3">
        <f t="shared" si="0"/>
        <v>0</v>
      </c>
      <c r="DL3" s="3">
        <f t="shared" si="0"/>
        <v>0</v>
      </c>
      <c r="DM3" s="3">
        <f t="shared" si="0"/>
        <v>0</v>
      </c>
      <c r="DN3" s="3">
        <f t="shared" si="0"/>
        <v>0</v>
      </c>
      <c r="DO3" s="3">
        <f t="shared" si="0"/>
        <v>0</v>
      </c>
      <c r="DP3" s="3">
        <f t="shared" si="0"/>
        <v>0</v>
      </c>
      <c r="DQ3" s="3">
        <f t="shared" si="0"/>
        <v>0</v>
      </c>
      <c r="DR3" s="3">
        <f t="shared" si="0"/>
        <v>0</v>
      </c>
      <c r="DS3" s="3">
        <f t="shared" si="0"/>
        <v>0</v>
      </c>
      <c r="DT3" s="3">
        <f t="shared" si="0"/>
        <v>0</v>
      </c>
      <c r="DU3" s="18">
        <f t="shared" si="0"/>
        <v>4132748</v>
      </c>
      <c r="DV3" s="17">
        <f>SUBTOTAL(9,DV5:DV69)</f>
        <v>12580472.813792</v>
      </c>
      <c r="DW3" s="17">
        <f t="shared" ref="DW3:DX3" si="1">SUBTOTAL(9,DW5:DW69)</f>
        <v>4051.8085478399998</v>
      </c>
      <c r="DX3" s="17">
        <f t="shared" si="1"/>
        <v>1363334.2880000002</v>
      </c>
      <c r="EA3" s="53">
        <f t="shared" ref="EA3:EK3" si="2">SUBTOTAL(9,EA5:EA69)</f>
        <v>14080</v>
      </c>
      <c r="EB3" s="53">
        <f t="shared" si="2"/>
        <v>3407848.4209407996</v>
      </c>
      <c r="EC3" s="53">
        <f t="shared" si="2"/>
        <v>9158544.3928511981</v>
      </c>
      <c r="ED3" s="53"/>
      <c r="EE3" s="53">
        <f t="shared" si="2"/>
        <v>0</v>
      </c>
      <c r="EF3" s="53">
        <f t="shared" si="2"/>
        <v>554.58856614400008</v>
      </c>
      <c r="EG3" s="53">
        <f t="shared" si="2"/>
        <v>3497.2199816960006</v>
      </c>
      <c r="EH3" s="53"/>
      <c r="EI3" s="53">
        <f t="shared" si="2"/>
        <v>27584</v>
      </c>
      <c r="EJ3" s="53">
        <f t="shared" si="2"/>
        <v>199564.136</v>
      </c>
      <c r="EK3" s="53">
        <f t="shared" si="2"/>
        <v>1136186.1520000002</v>
      </c>
    </row>
    <row r="4" spans="1:153" s="2" customFormat="1" ht="105.75" thickBot="1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12</v>
      </c>
      <c r="N4" s="1" t="s">
        <v>13</v>
      </c>
      <c r="O4" s="1" t="s">
        <v>14</v>
      </c>
      <c r="P4" s="1" t="s">
        <v>15</v>
      </c>
      <c r="Q4" s="1" t="s">
        <v>16</v>
      </c>
      <c r="R4" s="1" t="s">
        <v>17</v>
      </c>
      <c r="S4" s="1" t="s">
        <v>18</v>
      </c>
      <c r="T4" s="1" t="s">
        <v>19</v>
      </c>
      <c r="U4" s="1" t="s">
        <v>20</v>
      </c>
      <c r="V4" s="1" t="s">
        <v>21</v>
      </c>
      <c r="W4" s="1" t="s">
        <v>22</v>
      </c>
      <c r="X4" s="1" t="s">
        <v>23</v>
      </c>
      <c r="Y4" s="1" t="s">
        <v>24</v>
      </c>
      <c r="Z4" s="1" t="s">
        <v>25</v>
      </c>
      <c r="AA4" s="1" t="s">
        <v>26</v>
      </c>
      <c r="AB4" s="1" t="s">
        <v>27</v>
      </c>
      <c r="AC4" s="9" t="s">
        <v>28</v>
      </c>
      <c r="AD4" s="1" t="s">
        <v>29</v>
      </c>
      <c r="AE4" s="1" t="s">
        <v>30</v>
      </c>
      <c r="AF4" s="9" t="s">
        <v>31</v>
      </c>
      <c r="AG4" s="9" t="s">
        <v>32</v>
      </c>
      <c r="AH4" s="1" t="s">
        <v>33</v>
      </c>
      <c r="AI4" s="1" t="s">
        <v>34</v>
      </c>
      <c r="AJ4" s="1" t="s">
        <v>35</v>
      </c>
      <c r="AK4" s="1" t="s">
        <v>36</v>
      </c>
      <c r="AL4" s="1" t="s">
        <v>37</v>
      </c>
      <c r="AM4" s="1" t="s">
        <v>38</v>
      </c>
      <c r="AN4" s="1" t="s">
        <v>39</v>
      </c>
      <c r="AO4" s="1" t="s">
        <v>40</v>
      </c>
      <c r="AP4" s="1" t="s">
        <v>41</v>
      </c>
      <c r="AQ4" s="9" t="s">
        <v>42</v>
      </c>
      <c r="AR4" s="1" t="s">
        <v>43</v>
      </c>
      <c r="AS4" s="1" t="s">
        <v>44</v>
      </c>
      <c r="AT4" s="1" t="s">
        <v>45</v>
      </c>
      <c r="AU4" s="1" t="s">
        <v>46</v>
      </c>
      <c r="AV4" s="1" t="s">
        <v>47</v>
      </c>
      <c r="AW4" s="1" t="s">
        <v>48</v>
      </c>
      <c r="AX4" s="1" t="s">
        <v>49</v>
      </c>
      <c r="AY4" s="1" t="s">
        <v>50</v>
      </c>
      <c r="AZ4" s="1" t="s">
        <v>51</v>
      </c>
      <c r="BA4" s="1" t="s">
        <v>52</v>
      </c>
      <c r="BB4" s="1" t="s">
        <v>53</v>
      </c>
      <c r="BC4" s="1" t="s">
        <v>54</v>
      </c>
      <c r="BD4" s="1" t="s">
        <v>55</v>
      </c>
      <c r="BE4" s="1" t="s">
        <v>56</v>
      </c>
      <c r="BF4" s="1" t="s">
        <v>57</v>
      </c>
      <c r="BG4" s="1" t="s">
        <v>58</v>
      </c>
      <c r="BH4" s="1" t="s">
        <v>59</v>
      </c>
      <c r="BI4" s="1" t="s">
        <v>60</v>
      </c>
      <c r="BJ4" s="1" t="s">
        <v>61</v>
      </c>
      <c r="BK4" s="1" t="s">
        <v>62</v>
      </c>
      <c r="BL4" s="1" t="s">
        <v>63</v>
      </c>
      <c r="BM4" s="1" t="s">
        <v>64</v>
      </c>
      <c r="BN4" s="1" t="s">
        <v>65</v>
      </c>
      <c r="BO4" s="1" t="s">
        <v>66</v>
      </c>
      <c r="BP4" s="1" t="s">
        <v>67</v>
      </c>
      <c r="BQ4" s="1" t="s">
        <v>68</v>
      </c>
      <c r="BR4" s="1" t="s">
        <v>69</v>
      </c>
      <c r="BS4" s="1" t="s">
        <v>70</v>
      </c>
      <c r="BT4" s="1" t="s">
        <v>71</v>
      </c>
      <c r="BU4" s="1" t="s">
        <v>72</v>
      </c>
      <c r="BV4" s="1" t="s">
        <v>73</v>
      </c>
      <c r="BW4" s="1" t="s">
        <v>74</v>
      </c>
      <c r="BX4" s="1" t="s">
        <v>75</v>
      </c>
      <c r="BY4" s="1" t="s">
        <v>76</v>
      </c>
      <c r="BZ4" s="1" t="s">
        <v>77</v>
      </c>
      <c r="CA4" s="1" t="s">
        <v>78</v>
      </c>
      <c r="CB4" s="1" t="s">
        <v>79</v>
      </c>
      <c r="CC4" s="1" t="s">
        <v>80</v>
      </c>
      <c r="CD4" s="1" t="s">
        <v>81</v>
      </c>
      <c r="CE4" s="1" t="s">
        <v>82</v>
      </c>
      <c r="CF4" s="1" t="s">
        <v>83</v>
      </c>
      <c r="CG4" s="1" t="s">
        <v>84</v>
      </c>
      <c r="CH4" s="1" t="s">
        <v>85</v>
      </c>
      <c r="CI4" s="1" t="s">
        <v>86</v>
      </c>
      <c r="CJ4" s="1" t="s">
        <v>87</v>
      </c>
      <c r="CK4" s="1" t="s">
        <v>88</v>
      </c>
      <c r="CL4" s="13" t="s">
        <v>89</v>
      </c>
      <c r="CM4" s="13" t="s">
        <v>90</v>
      </c>
      <c r="CN4" s="13" t="s">
        <v>91</v>
      </c>
      <c r="CO4" s="1" t="s">
        <v>92</v>
      </c>
      <c r="CP4" s="1" t="s">
        <v>93</v>
      </c>
      <c r="CQ4" s="1" t="s">
        <v>94</v>
      </c>
      <c r="CR4" s="1" t="s">
        <v>95</v>
      </c>
      <c r="CS4" s="1" t="s">
        <v>96</v>
      </c>
      <c r="CT4" s="1" t="s">
        <v>97</v>
      </c>
      <c r="CU4" s="1" t="s">
        <v>98</v>
      </c>
      <c r="CV4" s="1" t="s">
        <v>99</v>
      </c>
      <c r="CW4" s="1" t="s">
        <v>100</v>
      </c>
      <c r="CX4" s="1" t="s">
        <v>101</v>
      </c>
      <c r="CY4" s="1" t="s">
        <v>102</v>
      </c>
      <c r="CZ4" s="1" t="s">
        <v>103</v>
      </c>
      <c r="DA4" s="1" t="s">
        <v>104</v>
      </c>
      <c r="DB4" s="1" t="s">
        <v>105</v>
      </c>
      <c r="DC4" s="1" t="s">
        <v>106</v>
      </c>
      <c r="DD4" s="1" t="s">
        <v>107</v>
      </c>
      <c r="DE4" s="1" t="s">
        <v>108</v>
      </c>
      <c r="DF4" s="1" t="s">
        <v>109</v>
      </c>
      <c r="DG4" s="1" t="s">
        <v>110</v>
      </c>
      <c r="DH4" s="1" t="s">
        <v>111</v>
      </c>
      <c r="DI4" s="1" t="s">
        <v>112</v>
      </c>
      <c r="DJ4" s="1" t="s">
        <v>113</v>
      </c>
      <c r="DK4" s="1" t="s">
        <v>114</v>
      </c>
      <c r="DL4" s="1" t="s">
        <v>115</v>
      </c>
      <c r="DM4" s="1" t="s">
        <v>116</v>
      </c>
      <c r="DN4" s="1" t="s">
        <v>117</v>
      </c>
      <c r="DO4" s="1" t="s">
        <v>118</v>
      </c>
      <c r="DP4" s="1" t="s">
        <v>119</v>
      </c>
      <c r="DQ4" s="1" t="s">
        <v>120</v>
      </c>
      <c r="DR4" s="1" t="s">
        <v>121</v>
      </c>
      <c r="DS4" s="1" t="s">
        <v>122</v>
      </c>
      <c r="DT4" s="1" t="s">
        <v>123</v>
      </c>
      <c r="DU4" s="13" t="s">
        <v>124</v>
      </c>
      <c r="DV4" s="4" t="s">
        <v>380</v>
      </c>
      <c r="DW4" s="5" t="s">
        <v>381</v>
      </c>
      <c r="DX4" s="6" t="s">
        <v>382</v>
      </c>
      <c r="DY4" s="36" t="s">
        <v>392</v>
      </c>
      <c r="EA4" s="52" t="s">
        <v>398</v>
      </c>
      <c r="EB4" s="52" t="s">
        <v>399</v>
      </c>
      <c r="EC4" s="52" t="s">
        <v>400</v>
      </c>
      <c r="ED4" s="52"/>
      <c r="EE4" s="52" t="s">
        <v>401</v>
      </c>
      <c r="EF4" s="52" t="s">
        <v>402</v>
      </c>
      <c r="EG4" s="52" t="s">
        <v>403</v>
      </c>
      <c r="EH4" s="52"/>
      <c r="EI4" s="52" t="s">
        <v>404</v>
      </c>
      <c r="EJ4" s="52" t="s">
        <v>405</v>
      </c>
      <c r="EK4" s="52" t="s">
        <v>406</v>
      </c>
      <c r="EN4" s="58" t="s">
        <v>412</v>
      </c>
      <c r="EO4" s="59"/>
      <c r="EP4" s="59"/>
      <c r="EQ4" s="59"/>
      <c r="ER4" s="59"/>
      <c r="ES4" s="59"/>
      <c r="ET4" s="60"/>
      <c r="EU4" s="60"/>
      <c r="EV4" s="60"/>
      <c r="EW4" s="61"/>
    </row>
    <row r="5" spans="1:153" ht="15.75" thickBot="1">
      <c r="A5">
        <v>6817</v>
      </c>
      <c r="B5" t="s">
        <v>125</v>
      </c>
      <c r="C5" t="s">
        <v>126</v>
      </c>
      <c r="D5" t="s">
        <v>127</v>
      </c>
      <c r="E5" t="s">
        <v>128</v>
      </c>
      <c r="F5" t="s">
        <v>129</v>
      </c>
      <c r="G5" t="s">
        <v>129</v>
      </c>
      <c r="H5" t="s">
        <v>130</v>
      </c>
      <c r="I5" t="s">
        <v>131</v>
      </c>
      <c r="J5" t="s">
        <v>132</v>
      </c>
      <c r="K5" t="s">
        <v>133</v>
      </c>
      <c r="L5" t="s">
        <v>133</v>
      </c>
      <c r="M5" t="s">
        <v>134</v>
      </c>
      <c r="N5" t="s">
        <v>129</v>
      </c>
      <c r="O5" t="s">
        <v>135</v>
      </c>
      <c r="P5" t="s">
        <v>136</v>
      </c>
      <c r="Q5" t="s">
        <v>137</v>
      </c>
      <c r="R5" t="s">
        <v>138</v>
      </c>
      <c r="S5" t="s">
        <v>129</v>
      </c>
      <c r="T5" t="s">
        <v>139</v>
      </c>
      <c r="U5" t="s">
        <v>140</v>
      </c>
      <c r="V5" t="s">
        <v>141</v>
      </c>
      <c r="W5">
        <v>0.115</v>
      </c>
      <c r="X5">
        <v>0.30205715838939101</v>
      </c>
      <c r="Z5">
        <v>0</v>
      </c>
      <c r="AA5">
        <v>0</v>
      </c>
      <c r="AB5">
        <v>-0.18705715838939099</v>
      </c>
      <c r="AC5">
        <v>1</v>
      </c>
      <c r="AD5" t="s">
        <v>136</v>
      </c>
      <c r="AE5" t="s">
        <v>140</v>
      </c>
      <c r="AF5">
        <v>2.0000000000000001E-4</v>
      </c>
      <c r="AG5">
        <v>0</v>
      </c>
      <c r="AH5" t="s">
        <v>136</v>
      </c>
      <c r="AI5" t="s">
        <v>142</v>
      </c>
      <c r="AJ5" t="s">
        <v>129</v>
      </c>
      <c r="AK5" t="s">
        <v>129</v>
      </c>
      <c r="AL5" t="s">
        <v>129</v>
      </c>
      <c r="AM5" t="s">
        <v>129</v>
      </c>
      <c r="AN5" t="s">
        <v>129</v>
      </c>
      <c r="AO5" t="s">
        <v>129</v>
      </c>
      <c r="AP5">
        <v>15</v>
      </c>
      <c r="AQ5">
        <v>0.8</v>
      </c>
      <c r="AR5" t="s">
        <v>143</v>
      </c>
      <c r="AS5" t="s">
        <v>129</v>
      </c>
      <c r="AT5" t="s">
        <v>129</v>
      </c>
      <c r="AU5" t="s">
        <v>129</v>
      </c>
      <c r="AV5" t="s">
        <v>129</v>
      </c>
      <c r="AW5" t="s">
        <v>129</v>
      </c>
      <c r="AX5" t="s">
        <v>129</v>
      </c>
      <c r="AY5" t="s">
        <v>129</v>
      </c>
      <c r="AZ5" t="s">
        <v>129</v>
      </c>
      <c r="BA5" t="s">
        <v>129</v>
      </c>
      <c r="BB5" t="s">
        <v>129</v>
      </c>
      <c r="BC5" t="s">
        <v>129</v>
      </c>
      <c r="BD5" t="s">
        <v>129</v>
      </c>
      <c r="BE5" t="s">
        <v>129</v>
      </c>
      <c r="BF5" t="s">
        <v>129</v>
      </c>
      <c r="BG5" t="s">
        <v>129</v>
      </c>
      <c r="BH5" t="s">
        <v>129</v>
      </c>
      <c r="BI5" t="s">
        <v>129</v>
      </c>
      <c r="BJ5" t="s">
        <v>129</v>
      </c>
      <c r="BK5" t="s">
        <v>129</v>
      </c>
      <c r="BL5" t="s">
        <v>129</v>
      </c>
      <c r="BM5" t="s">
        <v>129</v>
      </c>
      <c r="BN5" t="s">
        <v>129</v>
      </c>
      <c r="BO5" t="s">
        <v>129</v>
      </c>
      <c r="BP5" t="s">
        <v>129</v>
      </c>
      <c r="BQ5" t="s">
        <v>129</v>
      </c>
      <c r="BR5" t="s">
        <v>129</v>
      </c>
      <c r="BS5" t="s">
        <v>129</v>
      </c>
      <c r="BT5" t="s">
        <v>129</v>
      </c>
      <c r="BU5" t="s">
        <v>129</v>
      </c>
      <c r="BV5" t="s">
        <v>129</v>
      </c>
      <c r="BW5" t="s">
        <v>129</v>
      </c>
      <c r="BX5" t="s">
        <v>129</v>
      </c>
      <c r="BY5" t="s">
        <v>129</v>
      </c>
      <c r="BZ5" t="s">
        <v>129</v>
      </c>
      <c r="CA5" t="s">
        <v>129</v>
      </c>
      <c r="CB5" t="s">
        <v>129</v>
      </c>
      <c r="CC5" t="s">
        <v>129</v>
      </c>
      <c r="CD5" t="s">
        <v>129</v>
      </c>
      <c r="CE5" t="s">
        <v>129</v>
      </c>
      <c r="CF5" t="s">
        <v>129</v>
      </c>
      <c r="CG5" t="s">
        <v>129</v>
      </c>
      <c r="CH5" t="s">
        <v>129</v>
      </c>
      <c r="CI5" t="s">
        <v>129</v>
      </c>
      <c r="CJ5" t="s">
        <v>129</v>
      </c>
      <c r="CK5" t="s">
        <v>129</v>
      </c>
      <c r="CL5" s="7">
        <v>0</v>
      </c>
      <c r="CM5" s="7">
        <v>1008028</v>
      </c>
      <c r="CN5" s="7">
        <v>13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1008028</v>
      </c>
      <c r="DA5">
        <v>0</v>
      </c>
      <c r="DB5">
        <v>3</v>
      </c>
      <c r="DC5">
        <v>0</v>
      </c>
      <c r="DD5">
        <v>10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 s="7">
        <v>1008041</v>
      </c>
      <c r="DV5" s="7">
        <f t="shared" ref="DV5:DV36" si="3">DU5*AC5*AQ5</f>
        <v>806432.8</v>
      </c>
      <c r="DW5" s="7">
        <f t="shared" ref="DW5:DW36" si="4">DU5*AF5*AQ5</f>
        <v>161.28656000000001</v>
      </c>
      <c r="DX5" s="7">
        <f t="shared" ref="DX5:DX36" si="5">DU5*AG5*AQ5</f>
        <v>0</v>
      </c>
      <c r="DY5">
        <f>AP5+2008</f>
        <v>2023</v>
      </c>
      <c r="EA5" s="11">
        <f>CL5*$AC5*$AQ5</f>
        <v>0</v>
      </c>
      <c r="EB5" s="11">
        <f t="shared" ref="EB5:EC5" si="6">CM5*$AC5*$AQ5</f>
        <v>806422.4</v>
      </c>
      <c r="EC5" s="11">
        <f t="shared" si="6"/>
        <v>10.4</v>
      </c>
      <c r="EE5" s="11">
        <f>CL5*$AF5*$AQ5</f>
        <v>0</v>
      </c>
      <c r="EF5" s="11">
        <f t="shared" ref="EF5:EG5" si="7">CM5*$AF5*$AQ5</f>
        <v>161.28448000000003</v>
      </c>
      <c r="EG5" s="11">
        <f t="shared" si="7"/>
        <v>2.0800000000000003E-3</v>
      </c>
      <c r="EI5" s="11">
        <f>CL5*$AG5*$AQ5</f>
        <v>0</v>
      </c>
      <c r="EJ5" s="11">
        <f t="shared" ref="EJ5:EK5" si="8">CM5*$AG5*$AQ5</f>
        <v>0</v>
      </c>
      <c r="EK5" s="11">
        <f t="shared" si="8"/>
        <v>0</v>
      </c>
      <c r="EN5" s="62"/>
      <c r="EO5" s="63"/>
      <c r="EP5" s="63"/>
      <c r="EQ5" s="64" t="s">
        <v>413</v>
      </c>
      <c r="ER5" s="65" t="s">
        <v>414</v>
      </c>
      <c r="ES5" s="65" t="s">
        <v>415</v>
      </c>
      <c r="ET5" s="62"/>
      <c r="EU5" s="63"/>
      <c r="EV5" s="63"/>
      <c r="EW5" s="66"/>
    </row>
    <row r="6" spans="1:153" ht="15.75" customHeight="1">
      <c r="A6">
        <v>6818</v>
      </c>
      <c r="B6" t="s">
        <v>125</v>
      </c>
      <c r="C6" t="s">
        <v>144</v>
      </c>
      <c r="D6" t="s">
        <v>127</v>
      </c>
      <c r="E6" t="s">
        <v>128</v>
      </c>
      <c r="F6" t="s">
        <v>129</v>
      </c>
      <c r="G6" t="s">
        <v>129</v>
      </c>
      <c r="H6" t="s">
        <v>130</v>
      </c>
      <c r="I6" t="s">
        <v>131</v>
      </c>
      <c r="J6" t="s">
        <v>132</v>
      </c>
      <c r="K6" t="s">
        <v>145</v>
      </c>
      <c r="L6" t="s">
        <v>145</v>
      </c>
      <c r="M6" t="s">
        <v>146</v>
      </c>
      <c r="N6" t="s">
        <v>129</v>
      </c>
      <c r="O6" t="s">
        <v>135</v>
      </c>
      <c r="P6" t="s">
        <v>136</v>
      </c>
      <c r="Q6" t="s">
        <v>129</v>
      </c>
      <c r="R6" t="s">
        <v>129</v>
      </c>
      <c r="S6" t="s">
        <v>129</v>
      </c>
      <c r="T6" t="s">
        <v>139</v>
      </c>
      <c r="U6" t="s">
        <v>147</v>
      </c>
      <c r="V6" t="s">
        <v>141</v>
      </c>
      <c r="W6">
        <v>3.4155000000000002</v>
      </c>
      <c r="X6">
        <v>0</v>
      </c>
      <c r="Z6">
        <v>0</v>
      </c>
      <c r="AA6">
        <v>0</v>
      </c>
      <c r="AB6">
        <v>3.4155000000000002</v>
      </c>
      <c r="AC6">
        <v>0</v>
      </c>
      <c r="AD6" t="s">
        <v>136</v>
      </c>
      <c r="AE6" t="s">
        <v>148</v>
      </c>
      <c r="AF6">
        <v>0</v>
      </c>
      <c r="AG6" s="8">
        <v>1</v>
      </c>
      <c r="AH6" t="s">
        <v>136</v>
      </c>
      <c r="AI6" t="s">
        <v>142</v>
      </c>
      <c r="AJ6" t="s">
        <v>149</v>
      </c>
      <c r="AK6" t="s">
        <v>129</v>
      </c>
      <c r="AL6" t="s">
        <v>129</v>
      </c>
      <c r="AM6" t="s">
        <v>129</v>
      </c>
      <c r="AN6" t="s">
        <v>129</v>
      </c>
      <c r="AO6" t="s">
        <v>150</v>
      </c>
      <c r="AP6">
        <v>15</v>
      </c>
      <c r="AQ6">
        <v>0.8</v>
      </c>
      <c r="AR6" t="s">
        <v>143</v>
      </c>
      <c r="AS6" t="s">
        <v>129</v>
      </c>
      <c r="AT6" t="s">
        <v>129</v>
      </c>
      <c r="AU6" t="s">
        <v>129</v>
      </c>
      <c r="AV6" t="s">
        <v>129</v>
      </c>
      <c r="AW6" t="s">
        <v>129</v>
      </c>
      <c r="AX6" t="s">
        <v>129</v>
      </c>
      <c r="AY6" t="s">
        <v>129</v>
      </c>
      <c r="AZ6" t="s">
        <v>129</v>
      </c>
      <c r="BA6" t="s">
        <v>129</v>
      </c>
      <c r="BB6" t="s">
        <v>129</v>
      </c>
      <c r="BC6" t="s">
        <v>129</v>
      </c>
      <c r="BD6" t="s">
        <v>129</v>
      </c>
      <c r="BE6" t="s">
        <v>129</v>
      </c>
      <c r="BF6" t="s">
        <v>129</v>
      </c>
      <c r="BG6" t="s">
        <v>129</v>
      </c>
      <c r="BH6" t="s">
        <v>129</v>
      </c>
      <c r="BI6" t="s">
        <v>129</v>
      </c>
      <c r="BJ6" t="s">
        <v>129</v>
      </c>
      <c r="BK6" t="s">
        <v>129</v>
      </c>
      <c r="BL6" t="s">
        <v>129</v>
      </c>
      <c r="BM6" t="s">
        <v>129</v>
      </c>
      <c r="BN6" t="s">
        <v>129</v>
      </c>
      <c r="BO6" t="s">
        <v>129</v>
      </c>
      <c r="BP6" t="s">
        <v>129</v>
      </c>
      <c r="BQ6" t="s">
        <v>129</v>
      </c>
      <c r="BR6" t="s">
        <v>129</v>
      </c>
      <c r="BS6" t="s">
        <v>129</v>
      </c>
      <c r="BT6" t="s">
        <v>129</v>
      </c>
      <c r="BU6" t="s">
        <v>129</v>
      </c>
      <c r="BV6" t="s">
        <v>129</v>
      </c>
      <c r="BW6" t="s">
        <v>129</v>
      </c>
      <c r="BX6" t="s">
        <v>129</v>
      </c>
      <c r="BY6" t="s">
        <v>129</v>
      </c>
      <c r="BZ6" t="s">
        <v>129</v>
      </c>
      <c r="CA6" t="s">
        <v>129</v>
      </c>
      <c r="CB6" t="s">
        <v>129</v>
      </c>
      <c r="CC6" t="s">
        <v>129</v>
      </c>
      <c r="CD6" t="s">
        <v>129</v>
      </c>
      <c r="CE6" t="s">
        <v>129</v>
      </c>
      <c r="CF6" t="s">
        <v>129</v>
      </c>
      <c r="CG6" t="s">
        <v>129</v>
      </c>
      <c r="CH6" t="s">
        <v>129</v>
      </c>
      <c r="CI6" t="s">
        <v>129</v>
      </c>
      <c r="CJ6" t="s">
        <v>129</v>
      </c>
      <c r="CK6" t="s">
        <v>129</v>
      </c>
      <c r="CL6" s="7">
        <v>0</v>
      </c>
      <c r="CM6" s="7">
        <v>15049</v>
      </c>
      <c r="CN6" s="7">
        <v>4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15049</v>
      </c>
      <c r="DA6">
        <v>0</v>
      </c>
      <c r="DB6">
        <v>1</v>
      </c>
      <c r="DC6">
        <v>0</v>
      </c>
      <c r="DD6">
        <v>3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 s="7">
        <v>15053</v>
      </c>
      <c r="DV6" s="7">
        <f t="shared" si="3"/>
        <v>0</v>
      </c>
      <c r="DW6" s="7">
        <f t="shared" si="4"/>
        <v>0</v>
      </c>
      <c r="DX6" s="7">
        <f t="shared" si="5"/>
        <v>12042.400000000001</v>
      </c>
      <c r="DY6">
        <f t="shared" ref="DY6:DY69" si="9">AP6+2008</f>
        <v>2023</v>
      </c>
      <c r="EA6" s="11">
        <f t="shared" ref="EA6:EA69" si="10">CL6*$AC6*$AQ6</f>
        <v>0</v>
      </c>
      <c r="EB6" s="11">
        <f t="shared" ref="EB6:EB69" si="11">CM6*$AC6*$AQ6</f>
        <v>0</v>
      </c>
      <c r="EC6" s="11">
        <f t="shared" ref="EC6:EC69" si="12">CN6*$AC6*$AQ6</f>
        <v>0</v>
      </c>
      <c r="EE6" s="11">
        <f t="shared" ref="EE6:EE69" si="13">CL6*$AF6*$AQ6</f>
        <v>0</v>
      </c>
      <c r="EF6" s="11">
        <f t="shared" ref="EF6:EF69" si="14">CM6*$AF6*$AQ6</f>
        <v>0</v>
      </c>
      <c r="EG6" s="11">
        <f t="shared" ref="EG6:EG69" si="15">CN6*$AF6*$AQ6</f>
        <v>0</v>
      </c>
      <c r="EI6" s="11">
        <f t="shared" ref="EI6:EI69" si="16">CL6*$AG6*$AQ6</f>
        <v>0</v>
      </c>
      <c r="EJ6" s="11">
        <f t="shared" ref="EJ6:EJ69" si="17">CM6*$AG6*$AQ6</f>
        <v>12039.2</v>
      </c>
      <c r="EK6" s="11">
        <f t="shared" ref="EK6:EK69" si="18">CN6*$AG6*$AQ6</f>
        <v>3.2</v>
      </c>
      <c r="EN6" s="67" t="s">
        <v>408</v>
      </c>
      <c r="EO6" s="68"/>
      <c r="EP6" s="68"/>
      <c r="EQ6" s="69">
        <v>0</v>
      </c>
      <c r="ER6" s="69">
        <v>0</v>
      </c>
      <c r="ES6" s="69">
        <v>0</v>
      </c>
      <c r="ET6" s="70" t="s">
        <v>409</v>
      </c>
      <c r="EU6" s="70"/>
      <c r="EV6" s="71"/>
      <c r="EW6" s="71"/>
    </row>
    <row r="7" spans="1:153" ht="15.75" customHeight="1">
      <c r="A7">
        <v>6963</v>
      </c>
      <c r="B7" t="s">
        <v>151</v>
      </c>
      <c r="C7" t="s">
        <v>152</v>
      </c>
      <c r="D7" t="s">
        <v>127</v>
      </c>
      <c r="E7" t="s">
        <v>153</v>
      </c>
      <c r="F7" t="s">
        <v>129</v>
      </c>
      <c r="G7" t="s">
        <v>129</v>
      </c>
      <c r="H7" t="s">
        <v>154</v>
      </c>
      <c r="I7" t="s">
        <v>131</v>
      </c>
      <c r="J7" t="s">
        <v>132</v>
      </c>
      <c r="K7" t="s">
        <v>155</v>
      </c>
      <c r="L7" t="s">
        <v>155</v>
      </c>
      <c r="M7" t="s">
        <v>156</v>
      </c>
      <c r="N7" t="s">
        <v>157</v>
      </c>
      <c r="O7" t="s">
        <v>135</v>
      </c>
      <c r="P7" t="s">
        <v>136</v>
      </c>
      <c r="Q7" t="s">
        <v>158</v>
      </c>
      <c r="R7" t="s">
        <v>159</v>
      </c>
      <c r="S7" t="s">
        <v>129</v>
      </c>
      <c r="T7" t="s">
        <v>160</v>
      </c>
      <c r="U7" t="s">
        <v>161</v>
      </c>
      <c r="V7" t="s">
        <v>162</v>
      </c>
      <c r="W7">
        <v>77.283299999999997</v>
      </c>
      <c r="X7">
        <v>53.4735718562874</v>
      </c>
      <c r="Z7">
        <v>0</v>
      </c>
      <c r="AA7">
        <v>0</v>
      </c>
      <c r="AB7">
        <v>23.809728143712601</v>
      </c>
      <c r="AC7">
        <v>213.75899999999999</v>
      </c>
      <c r="AD7" t="s">
        <v>136</v>
      </c>
      <c r="AE7" t="s">
        <v>140</v>
      </c>
      <c r="AF7">
        <v>0.176175</v>
      </c>
      <c r="AG7">
        <v>0</v>
      </c>
      <c r="AH7" t="s">
        <v>136</v>
      </c>
      <c r="AI7" t="s">
        <v>142</v>
      </c>
      <c r="AJ7" t="s">
        <v>129</v>
      </c>
      <c r="AK7" t="s">
        <v>129</v>
      </c>
      <c r="AL7" t="s">
        <v>129</v>
      </c>
      <c r="AM7" t="s">
        <v>129</v>
      </c>
      <c r="AN7" t="s">
        <v>129</v>
      </c>
      <c r="AO7" t="s">
        <v>129</v>
      </c>
      <c r="AP7">
        <v>8</v>
      </c>
      <c r="AQ7">
        <v>0.8</v>
      </c>
      <c r="AR7" t="s">
        <v>143</v>
      </c>
      <c r="AS7" t="s">
        <v>129</v>
      </c>
      <c r="AT7" t="s">
        <v>129</v>
      </c>
      <c r="AU7" t="s">
        <v>129</v>
      </c>
      <c r="AV7" t="s">
        <v>129</v>
      </c>
      <c r="AW7" t="s">
        <v>129</v>
      </c>
      <c r="AX7" t="s">
        <v>129</v>
      </c>
      <c r="AY7" t="s">
        <v>129</v>
      </c>
      <c r="AZ7" t="s">
        <v>129</v>
      </c>
      <c r="BA7" t="s">
        <v>129</v>
      </c>
      <c r="BB7" t="s">
        <v>129</v>
      </c>
      <c r="BC7" t="s">
        <v>129</v>
      </c>
      <c r="BD7" t="s">
        <v>129</v>
      </c>
      <c r="BE7" t="s">
        <v>129</v>
      </c>
      <c r="BF7" t="s">
        <v>129</v>
      </c>
      <c r="BG7" t="s">
        <v>129</v>
      </c>
      <c r="BH7" t="s">
        <v>129</v>
      </c>
      <c r="BI7" t="s">
        <v>129</v>
      </c>
      <c r="BJ7" t="s">
        <v>129</v>
      </c>
      <c r="BK7" t="s">
        <v>129</v>
      </c>
      <c r="BL7" t="s">
        <v>129</v>
      </c>
      <c r="BM7" t="s">
        <v>129</v>
      </c>
      <c r="BN7" t="s">
        <v>129</v>
      </c>
      <c r="BO7" t="s">
        <v>129</v>
      </c>
      <c r="BP7" t="s">
        <v>129</v>
      </c>
      <c r="BQ7" t="s">
        <v>129</v>
      </c>
      <c r="BR7" t="s">
        <v>129</v>
      </c>
      <c r="BS7" t="s">
        <v>129</v>
      </c>
      <c r="BT7" t="s">
        <v>129</v>
      </c>
      <c r="BU7" t="s">
        <v>129</v>
      </c>
      <c r="BV7" t="s">
        <v>129</v>
      </c>
      <c r="BW7" t="s">
        <v>129</v>
      </c>
      <c r="BX7" t="s">
        <v>129</v>
      </c>
      <c r="BY7" t="s">
        <v>129</v>
      </c>
      <c r="BZ7" t="s">
        <v>129</v>
      </c>
      <c r="CA7" t="s">
        <v>129</v>
      </c>
      <c r="CB7" t="s">
        <v>129</v>
      </c>
      <c r="CC7" t="s">
        <v>129</v>
      </c>
      <c r="CD7" t="s">
        <v>129</v>
      </c>
      <c r="CE7" t="s">
        <v>129</v>
      </c>
      <c r="CF7" t="s">
        <v>129</v>
      </c>
      <c r="CG7" t="s">
        <v>129</v>
      </c>
      <c r="CH7" t="s">
        <v>129</v>
      </c>
      <c r="CI7" t="s">
        <v>129</v>
      </c>
      <c r="CJ7" t="s">
        <v>129</v>
      </c>
      <c r="CK7" t="s">
        <v>129</v>
      </c>
      <c r="CL7" s="7">
        <v>0</v>
      </c>
      <c r="CM7" s="7">
        <v>88</v>
      </c>
      <c r="CN7" s="7">
        <v>79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22</v>
      </c>
      <c r="CY7">
        <v>59</v>
      </c>
      <c r="CZ7">
        <v>7</v>
      </c>
      <c r="DA7">
        <v>0</v>
      </c>
      <c r="DB7">
        <v>45</v>
      </c>
      <c r="DC7">
        <v>31</v>
      </c>
      <c r="DD7">
        <v>3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 s="7">
        <v>167</v>
      </c>
      <c r="DV7" s="7">
        <f t="shared" si="3"/>
        <v>28558.202399999998</v>
      </c>
      <c r="DW7" s="7">
        <f t="shared" si="4"/>
        <v>23.53698</v>
      </c>
      <c r="DX7" s="7">
        <f t="shared" si="5"/>
        <v>0</v>
      </c>
      <c r="DY7">
        <f t="shared" si="9"/>
        <v>2016</v>
      </c>
      <c r="EA7" s="11">
        <f t="shared" si="10"/>
        <v>0</v>
      </c>
      <c r="EB7" s="11">
        <f t="shared" si="11"/>
        <v>15048.633599999999</v>
      </c>
      <c r="EC7" s="11">
        <f t="shared" si="12"/>
        <v>13509.568800000001</v>
      </c>
      <c r="EE7" s="11">
        <f t="shared" si="13"/>
        <v>0</v>
      </c>
      <c r="EF7" s="11">
        <f t="shared" si="14"/>
        <v>12.40272</v>
      </c>
      <c r="EG7" s="11">
        <f t="shared" si="15"/>
        <v>11.134260000000001</v>
      </c>
      <c r="EI7" s="11">
        <f t="shared" si="16"/>
        <v>0</v>
      </c>
      <c r="EJ7" s="11">
        <f t="shared" si="17"/>
        <v>0</v>
      </c>
      <c r="EK7" s="11">
        <f t="shared" si="18"/>
        <v>0</v>
      </c>
      <c r="EN7" s="72" t="s">
        <v>410</v>
      </c>
      <c r="EO7" s="70"/>
      <c r="EP7" s="70"/>
      <c r="EQ7" s="73">
        <v>342211.52</v>
      </c>
      <c r="ER7" s="73">
        <v>51.78240000000001</v>
      </c>
      <c r="ES7" s="73">
        <v>0</v>
      </c>
      <c r="ET7" s="70" t="s">
        <v>409</v>
      </c>
      <c r="EU7" s="70"/>
      <c r="EV7" s="71"/>
      <c r="EW7" s="71"/>
    </row>
    <row r="8" spans="1:153" ht="15.75" customHeight="1" thickBot="1">
      <c r="A8">
        <v>6964</v>
      </c>
      <c r="B8" t="s">
        <v>151</v>
      </c>
      <c r="C8" t="s">
        <v>163</v>
      </c>
      <c r="D8" t="s">
        <v>127</v>
      </c>
      <c r="E8" t="s">
        <v>153</v>
      </c>
      <c r="F8" t="s">
        <v>129</v>
      </c>
      <c r="G8" t="s">
        <v>129</v>
      </c>
      <c r="H8" t="s">
        <v>154</v>
      </c>
      <c r="I8" t="s">
        <v>131</v>
      </c>
      <c r="J8" t="s">
        <v>132</v>
      </c>
      <c r="K8" t="s">
        <v>164</v>
      </c>
      <c r="L8" t="s">
        <v>164</v>
      </c>
      <c r="M8" t="s">
        <v>165</v>
      </c>
      <c r="N8" t="s">
        <v>129</v>
      </c>
      <c r="O8" t="s">
        <v>135</v>
      </c>
      <c r="P8" t="s">
        <v>136</v>
      </c>
      <c r="Q8" t="s">
        <v>166</v>
      </c>
      <c r="R8" t="s">
        <v>159</v>
      </c>
      <c r="S8" t="s">
        <v>129</v>
      </c>
      <c r="T8" t="s">
        <v>160</v>
      </c>
      <c r="U8" t="s">
        <v>167</v>
      </c>
      <c r="V8" t="s">
        <v>162</v>
      </c>
      <c r="W8">
        <v>45</v>
      </c>
      <c r="X8">
        <v>41.065109723404298</v>
      </c>
      <c r="Z8">
        <v>0</v>
      </c>
      <c r="AA8">
        <v>0</v>
      </c>
      <c r="AB8">
        <v>3.9348902765957399</v>
      </c>
      <c r="AC8">
        <v>53.143999999999998</v>
      </c>
      <c r="AD8" t="s">
        <v>136</v>
      </c>
      <c r="AE8" t="s">
        <v>140</v>
      </c>
      <c r="AF8">
        <v>1.4E-2</v>
      </c>
      <c r="AG8">
        <v>0</v>
      </c>
      <c r="AH8" t="s">
        <v>136</v>
      </c>
      <c r="AI8" t="s">
        <v>142</v>
      </c>
      <c r="AJ8" t="s">
        <v>129</v>
      </c>
      <c r="AK8" t="s">
        <v>129</v>
      </c>
      <c r="AL8" t="s">
        <v>129</v>
      </c>
      <c r="AM8" t="s">
        <v>129</v>
      </c>
      <c r="AN8" t="s">
        <v>129</v>
      </c>
      <c r="AO8" t="s">
        <v>129</v>
      </c>
      <c r="AP8">
        <v>11</v>
      </c>
      <c r="AQ8">
        <v>0.8</v>
      </c>
      <c r="AR8" t="s">
        <v>143</v>
      </c>
      <c r="AS8" t="s">
        <v>129</v>
      </c>
      <c r="AT8" t="s">
        <v>129</v>
      </c>
      <c r="AU8" t="s">
        <v>129</v>
      </c>
      <c r="AV8" t="s">
        <v>129</v>
      </c>
      <c r="AW8" t="s">
        <v>129</v>
      </c>
      <c r="AX8" t="s">
        <v>129</v>
      </c>
      <c r="AY8" t="s">
        <v>129</v>
      </c>
      <c r="AZ8" t="s">
        <v>129</v>
      </c>
      <c r="BA8" t="s">
        <v>129</v>
      </c>
      <c r="BB8" t="s">
        <v>129</v>
      </c>
      <c r="BC8" t="s">
        <v>129</v>
      </c>
      <c r="BD8" t="s">
        <v>129</v>
      </c>
      <c r="BE8" t="s">
        <v>129</v>
      </c>
      <c r="BF8" t="s">
        <v>129</v>
      </c>
      <c r="BG8" t="s">
        <v>129</v>
      </c>
      <c r="BH8" t="s">
        <v>129</v>
      </c>
      <c r="BI8" t="s">
        <v>129</v>
      </c>
      <c r="BJ8" t="s">
        <v>129</v>
      </c>
      <c r="BK8" t="s">
        <v>129</v>
      </c>
      <c r="BL8" t="s">
        <v>129</v>
      </c>
      <c r="BM8" t="s">
        <v>129</v>
      </c>
      <c r="BN8" t="s">
        <v>129</v>
      </c>
      <c r="BO8" t="s">
        <v>129</v>
      </c>
      <c r="BP8" t="s">
        <v>129</v>
      </c>
      <c r="BQ8" t="s">
        <v>129</v>
      </c>
      <c r="BR8" t="s">
        <v>129</v>
      </c>
      <c r="BS8" t="s">
        <v>129</v>
      </c>
      <c r="BT8" t="s">
        <v>129</v>
      </c>
      <c r="BU8" t="s">
        <v>129</v>
      </c>
      <c r="BV8" t="s">
        <v>129</v>
      </c>
      <c r="BW8" t="s">
        <v>129</v>
      </c>
      <c r="BX8" t="s">
        <v>129</v>
      </c>
      <c r="BY8" t="s">
        <v>129</v>
      </c>
      <c r="BZ8" t="s">
        <v>129</v>
      </c>
      <c r="CA8" t="s">
        <v>129</v>
      </c>
      <c r="CB8" t="s">
        <v>129</v>
      </c>
      <c r="CC8" t="s">
        <v>129</v>
      </c>
      <c r="CD8" t="s">
        <v>129</v>
      </c>
      <c r="CE8" t="s">
        <v>129</v>
      </c>
      <c r="CF8" t="s">
        <v>129</v>
      </c>
      <c r="CG8" t="s">
        <v>129</v>
      </c>
      <c r="CH8" t="s">
        <v>129</v>
      </c>
      <c r="CI8" t="s">
        <v>129</v>
      </c>
      <c r="CJ8" t="s">
        <v>129</v>
      </c>
      <c r="CK8" t="s">
        <v>129</v>
      </c>
      <c r="CL8" s="7">
        <v>0</v>
      </c>
      <c r="CM8" s="7">
        <v>0</v>
      </c>
      <c r="CN8" s="7">
        <v>4700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1952</v>
      </c>
      <c r="DC8">
        <v>2748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 s="7">
        <v>4700</v>
      </c>
      <c r="DV8" s="7">
        <f t="shared" si="3"/>
        <v>199821.44</v>
      </c>
      <c r="DW8" s="7">
        <f t="shared" si="4"/>
        <v>52.64</v>
      </c>
      <c r="DX8" s="7">
        <f t="shared" si="5"/>
        <v>0</v>
      </c>
      <c r="DY8">
        <f t="shared" si="9"/>
        <v>2019</v>
      </c>
      <c r="EA8" s="11">
        <f t="shared" si="10"/>
        <v>0</v>
      </c>
      <c r="EB8" s="11">
        <f t="shared" si="11"/>
        <v>0</v>
      </c>
      <c r="EC8" s="11">
        <f t="shared" si="12"/>
        <v>199821.44</v>
      </c>
      <c r="EE8" s="11">
        <f t="shared" si="13"/>
        <v>0</v>
      </c>
      <c r="EF8" s="11">
        <f t="shared" si="14"/>
        <v>0</v>
      </c>
      <c r="EG8" s="11">
        <f t="shared" si="15"/>
        <v>52.64</v>
      </c>
      <c r="EI8" s="11">
        <f t="shared" si="16"/>
        <v>0</v>
      </c>
      <c r="EJ8" s="11">
        <f t="shared" si="17"/>
        <v>0</v>
      </c>
      <c r="EK8" s="11">
        <f t="shared" si="18"/>
        <v>0</v>
      </c>
      <c r="EN8" s="74" t="s">
        <v>411</v>
      </c>
      <c r="EO8" s="75"/>
      <c r="EP8" s="75"/>
      <c r="EQ8" s="76">
        <v>342211.52</v>
      </c>
      <c r="ER8" s="76">
        <v>48.070400000000006</v>
      </c>
      <c r="ES8" s="76"/>
      <c r="ET8" s="75" t="s">
        <v>409</v>
      </c>
      <c r="EU8" s="75"/>
      <c r="EV8" s="77"/>
      <c r="EW8" s="77"/>
    </row>
    <row r="9" spans="1:153">
      <c r="A9">
        <v>6965</v>
      </c>
      <c r="B9" t="s">
        <v>151</v>
      </c>
      <c r="C9" t="s">
        <v>168</v>
      </c>
      <c r="D9" t="s">
        <v>127</v>
      </c>
      <c r="E9" t="s">
        <v>153</v>
      </c>
      <c r="F9" t="s">
        <v>129</v>
      </c>
      <c r="G9" t="s">
        <v>129</v>
      </c>
      <c r="H9" t="s">
        <v>154</v>
      </c>
      <c r="I9" t="s">
        <v>131</v>
      </c>
      <c r="J9" t="s">
        <v>132</v>
      </c>
      <c r="K9" t="s">
        <v>169</v>
      </c>
      <c r="L9" t="s">
        <v>169</v>
      </c>
      <c r="M9" t="s">
        <v>170</v>
      </c>
      <c r="N9" t="s">
        <v>129</v>
      </c>
      <c r="O9" t="s">
        <v>135</v>
      </c>
      <c r="P9" t="s">
        <v>136</v>
      </c>
      <c r="Q9" t="s">
        <v>166</v>
      </c>
      <c r="R9" t="s">
        <v>159</v>
      </c>
      <c r="S9" t="s">
        <v>129</v>
      </c>
      <c r="T9" t="s">
        <v>160</v>
      </c>
      <c r="U9" t="s">
        <v>167</v>
      </c>
      <c r="V9" t="s">
        <v>162</v>
      </c>
      <c r="W9">
        <v>45</v>
      </c>
      <c r="X9">
        <v>45</v>
      </c>
      <c r="Z9">
        <v>0</v>
      </c>
      <c r="AA9">
        <v>0</v>
      </c>
      <c r="AB9">
        <v>0</v>
      </c>
      <c r="AC9">
        <v>18.98</v>
      </c>
      <c r="AD9" t="s">
        <v>136</v>
      </c>
      <c r="AE9" t="s">
        <v>140</v>
      </c>
      <c r="AF9">
        <v>5.0000000000000001E-3</v>
      </c>
      <c r="AG9">
        <v>0</v>
      </c>
      <c r="AH9" t="s">
        <v>136</v>
      </c>
      <c r="AI9" t="s">
        <v>142</v>
      </c>
      <c r="AJ9" t="s">
        <v>129</v>
      </c>
      <c r="AK9" t="s">
        <v>129</v>
      </c>
      <c r="AL9" t="s">
        <v>129</v>
      </c>
      <c r="AM9" t="s">
        <v>129</v>
      </c>
      <c r="AN9" t="s">
        <v>129</v>
      </c>
      <c r="AO9" t="s">
        <v>129</v>
      </c>
      <c r="AP9">
        <v>11</v>
      </c>
      <c r="AQ9">
        <v>0.8</v>
      </c>
      <c r="AR9" t="s">
        <v>143</v>
      </c>
      <c r="AS9" t="s">
        <v>129</v>
      </c>
      <c r="AT9" t="s">
        <v>129</v>
      </c>
      <c r="AU9" t="s">
        <v>129</v>
      </c>
      <c r="AV9" t="s">
        <v>129</v>
      </c>
      <c r="AW9" t="s">
        <v>129</v>
      </c>
      <c r="AX9" t="s">
        <v>129</v>
      </c>
      <c r="AY9" t="s">
        <v>129</v>
      </c>
      <c r="AZ9" t="s">
        <v>129</v>
      </c>
      <c r="BA9" t="s">
        <v>129</v>
      </c>
      <c r="BB9" t="s">
        <v>129</v>
      </c>
      <c r="BC9" t="s">
        <v>129</v>
      </c>
      <c r="BD9" t="s">
        <v>129</v>
      </c>
      <c r="BE9" t="s">
        <v>129</v>
      </c>
      <c r="BF9" t="s">
        <v>129</v>
      </c>
      <c r="BG9" t="s">
        <v>129</v>
      </c>
      <c r="BH9" t="s">
        <v>129</v>
      </c>
      <c r="BI9" t="s">
        <v>129</v>
      </c>
      <c r="BJ9" t="s">
        <v>129</v>
      </c>
      <c r="BK9" t="s">
        <v>129</v>
      </c>
      <c r="BL9" t="s">
        <v>129</v>
      </c>
      <c r="BM9" t="s">
        <v>129</v>
      </c>
      <c r="BN9" t="s">
        <v>129</v>
      </c>
      <c r="BO9" t="s">
        <v>129</v>
      </c>
      <c r="BP9" t="s">
        <v>129</v>
      </c>
      <c r="BQ9" t="s">
        <v>129</v>
      </c>
      <c r="BR9" t="s">
        <v>129</v>
      </c>
      <c r="BS9" t="s">
        <v>129</v>
      </c>
      <c r="BT9" t="s">
        <v>129</v>
      </c>
      <c r="BU9" t="s">
        <v>129</v>
      </c>
      <c r="BV9" t="s">
        <v>129</v>
      </c>
      <c r="BW9" t="s">
        <v>129</v>
      </c>
      <c r="BX9" t="s">
        <v>129</v>
      </c>
      <c r="BY9" t="s">
        <v>129</v>
      </c>
      <c r="BZ9" t="s">
        <v>129</v>
      </c>
      <c r="CA9" t="s">
        <v>129</v>
      </c>
      <c r="CB9" t="s">
        <v>129</v>
      </c>
      <c r="CC9" t="s">
        <v>129</v>
      </c>
      <c r="CD9" t="s">
        <v>129</v>
      </c>
      <c r="CE9" t="s">
        <v>129</v>
      </c>
      <c r="CF9" t="s">
        <v>129</v>
      </c>
      <c r="CG9" t="s">
        <v>129</v>
      </c>
      <c r="CH9" t="s">
        <v>129</v>
      </c>
      <c r="CI9" t="s">
        <v>129</v>
      </c>
      <c r="CJ9" t="s">
        <v>129</v>
      </c>
      <c r="CK9" t="s">
        <v>129</v>
      </c>
      <c r="CL9" s="7">
        <v>0</v>
      </c>
      <c r="CM9" s="7">
        <v>0</v>
      </c>
      <c r="CN9" s="7">
        <v>11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8</v>
      </c>
      <c r="DC9">
        <v>0</v>
      </c>
      <c r="DD9">
        <v>3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 s="7">
        <v>11</v>
      </c>
      <c r="DV9" s="7">
        <f t="shared" si="3"/>
        <v>167.024</v>
      </c>
      <c r="DW9" s="7">
        <f t="shared" si="4"/>
        <v>4.4000000000000004E-2</v>
      </c>
      <c r="DX9" s="7">
        <f t="shared" si="5"/>
        <v>0</v>
      </c>
      <c r="DY9">
        <f t="shared" si="9"/>
        <v>2019</v>
      </c>
      <c r="EA9" s="11">
        <f t="shared" si="10"/>
        <v>0</v>
      </c>
      <c r="EB9" s="11">
        <f t="shared" si="11"/>
        <v>0</v>
      </c>
      <c r="EC9" s="11">
        <f t="shared" si="12"/>
        <v>167.024</v>
      </c>
      <c r="EE9" s="11">
        <f t="shared" si="13"/>
        <v>0</v>
      </c>
      <c r="EF9" s="11">
        <f t="shared" si="14"/>
        <v>0</v>
      </c>
      <c r="EG9" s="11">
        <f t="shared" si="15"/>
        <v>4.4000000000000004E-2</v>
      </c>
      <c r="EI9" s="11">
        <f t="shared" si="16"/>
        <v>0</v>
      </c>
      <c r="EJ9" s="11">
        <f t="shared" si="17"/>
        <v>0</v>
      </c>
      <c r="EK9" s="11">
        <f t="shared" si="18"/>
        <v>0</v>
      </c>
    </row>
    <row r="10" spans="1:153">
      <c r="A10">
        <v>6966</v>
      </c>
      <c r="B10" t="s">
        <v>151</v>
      </c>
      <c r="C10" t="s">
        <v>171</v>
      </c>
      <c r="D10" t="s">
        <v>127</v>
      </c>
      <c r="E10" t="s">
        <v>153</v>
      </c>
      <c r="F10" t="s">
        <v>129</v>
      </c>
      <c r="G10" t="s">
        <v>129</v>
      </c>
      <c r="H10" t="s">
        <v>154</v>
      </c>
      <c r="I10" t="s">
        <v>131</v>
      </c>
      <c r="J10" t="s">
        <v>132</v>
      </c>
      <c r="K10" t="s">
        <v>172</v>
      </c>
      <c r="L10" t="s">
        <v>172</v>
      </c>
      <c r="M10" t="s">
        <v>173</v>
      </c>
      <c r="N10" t="s">
        <v>129</v>
      </c>
      <c r="O10" t="s">
        <v>135</v>
      </c>
      <c r="P10" t="s">
        <v>136</v>
      </c>
      <c r="Q10" t="s">
        <v>166</v>
      </c>
      <c r="R10" t="s">
        <v>159</v>
      </c>
      <c r="S10" t="s">
        <v>129</v>
      </c>
      <c r="T10" t="s">
        <v>160</v>
      </c>
      <c r="U10" t="s">
        <v>167</v>
      </c>
      <c r="V10" t="s">
        <v>162</v>
      </c>
      <c r="W10">
        <v>45</v>
      </c>
      <c r="X10">
        <v>45</v>
      </c>
      <c r="Z10">
        <v>0</v>
      </c>
      <c r="AA10">
        <v>0</v>
      </c>
      <c r="AB10">
        <v>0</v>
      </c>
      <c r="AC10">
        <v>37.96</v>
      </c>
      <c r="AD10" t="s">
        <v>136</v>
      </c>
      <c r="AE10" t="s">
        <v>140</v>
      </c>
      <c r="AF10">
        <v>0.01</v>
      </c>
      <c r="AG10">
        <v>0</v>
      </c>
      <c r="AH10" t="s">
        <v>136</v>
      </c>
      <c r="AI10" t="s">
        <v>142</v>
      </c>
      <c r="AJ10" t="s">
        <v>129</v>
      </c>
      <c r="AK10" t="s">
        <v>129</v>
      </c>
      <c r="AL10" t="s">
        <v>129</v>
      </c>
      <c r="AM10" t="s">
        <v>129</v>
      </c>
      <c r="AN10" t="s">
        <v>129</v>
      </c>
      <c r="AO10" t="s">
        <v>129</v>
      </c>
      <c r="AP10">
        <v>11</v>
      </c>
      <c r="AQ10">
        <v>0.8</v>
      </c>
      <c r="AR10" t="s">
        <v>143</v>
      </c>
      <c r="AS10" t="s">
        <v>129</v>
      </c>
      <c r="AT10" t="s">
        <v>129</v>
      </c>
      <c r="AU10" t="s">
        <v>129</v>
      </c>
      <c r="AV10" t="s">
        <v>129</v>
      </c>
      <c r="AW10" t="s">
        <v>129</v>
      </c>
      <c r="AX10" t="s">
        <v>129</v>
      </c>
      <c r="AY10" t="s">
        <v>129</v>
      </c>
      <c r="AZ10" t="s">
        <v>129</v>
      </c>
      <c r="BA10" t="s">
        <v>129</v>
      </c>
      <c r="BB10" t="s">
        <v>129</v>
      </c>
      <c r="BC10" t="s">
        <v>129</v>
      </c>
      <c r="BD10" t="s">
        <v>129</v>
      </c>
      <c r="BE10" t="s">
        <v>129</v>
      </c>
      <c r="BF10" t="s">
        <v>129</v>
      </c>
      <c r="BG10" t="s">
        <v>129</v>
      </c>
      <c r="BH10" t="s">
        <v>129</v>
      </c>
      <c r="BI10" t="s">
        <v>129</v>
      </c>
      <c r="BJ10" t="s">
        <v>129</v>
      </c>
      <c r="BK10" t="s">
        <v>129</v>
      </c>
      <c r="BL10" t="s">
        <v>129</v>
      </c>
      <c r="BM10" t="s">
        <v>129</v>
      </c>
      <c r="BN10" t="s">
        <v>129</v>
      </c>
      <c r="BO10" t="s">
        <v>129</v>
      </c>
      <c r="BP10" t="s">
        <v>129</v>
      </c>
      <c r="BQ10" t="s">
        <v>129</v>
      </c>
      <c r="BR10" t="s">
        <v>129</v>
      </c>
      <c r="BS10" t="s">
        <v>129</v>
      </c>
      <c r="BT10" t="s">
        <v>129</v>
      </c>
      <c r="BU10" t="s">
        <v>129</v>
      </c>
      <c r="BV10" t="s">
        <v>129</v>
      </c>
      <c r="BW10" t="s">
        <v>129</v>
      </c>
      <c r="BX10" t="s">
        <v>129</v>
      </c>
      <c r="BY10" t="s">
        <v>129</v>
      </c>
      <c r="BZ10" t="s">
        <v>129</v>
      </c>
      <c r="CA10" t="s">
        <v>129</v>
      </c>
      <c r="CB10" t="s">
        <v>129</v>
      </c>
      <c r="CC10" t="s">
        <v>129</v>
      </c>
      <c r="CD10" t="s">
        <v>129</v>
      </c>
      <c r="CE10" t="s">
        <v>129</v>
      </c>
      <c r="CF10" t="s">
        <v>129</v>
      </c>
      <c r="CG10" t="s">
        <v>129</v>
      </c>
      <c r="CH10" t="s">
        <v>129</v>
      </c>
      <c r="CI10" t="s">
        <v>129</v>
      </c>
      <c r="CJ10" t="s">
        <v>129</v>
      </c>
      <c r="CK10" t="s">
        <v>129</v>
      </c>
      <c r="CL10" s="7">
        <v>0</v>
      </c>
      <c r="CM10" s="7">
        <v>0</v>
      </c>
      <c r="CN10" s="7">
        <v>20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20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 s="7">
        <v>20</v>
      </c>
      <c r="DV10" s="7">
        <f t="shared" si="3"/>
        <v>607.36</v>
      </c>
      <c r="DW10" s="7">
        <f t="shared" si="4"/>
        <v>0.16000000000000003</v>
      </c>
      <c r="DX10" s="7">
        <f t="shared" si="5"/>
        <v>0</v>
      </c>
      <c r="DY10">
        <f t="shared" si="9"/>
        <v>2019</v>
      </c>
      <c r="EA10" s="11">
        <f t="shared" si="10"/>
        <v>0</v>
      </c>
      <c r="EB10" s="11">
        <f t="shared" si="11"/>
        <v>0</v>
      </c>
      <c r="EC10" s="11">
        <f t="shared" si="12"/>
        <v>607.36</v>
      </c>
      <c r="EE10" s="11">
        <f t="shared" si="13"/>
        <v>0</v>
      </c>
      <c r="EF10" s="11">
        <f t="shared" si="14"/>
        <v>0</v>
      </c>
      <c r="EG10" s="11">
        <f t="shared" si="15"/>
        <v>0.16000000000000003</v>
      </c>
      <c r="EI10" s="11">
        <f t="shared" si="16"/>
        <v>0</v>
      </c>
      <c r="EJ10" s="11">
        <f t="shared" si="17"/>
        <v>0</v>
      </c>
      <c r="EK10" s="11">
        <f t="shared" si="18"/>
        <v>0</v>
      </c>
    </row>
    <row r="11" spans="1:153">
      <c r="A11">
        <v>6967</v>
      </c>
      <c r="B11" t="s">
        <v>151</v>
      </c>
      <c r="C11" t="s">
        <v>174</v>
      </c>
      <c r="D11" t="s">
        <v>127</v>
      </c>
      <c r="E11" t="s">
        <v>153</v>
      </c>
      <c r="F11" t="s">
        <v>129</v>
      </c>
      <c r="G11" t="s">
        <v>129</v>
      </c>
      <c r="H11" t="s">
        <v>154</v>
      </c>
      <c r="I11" t="s">
        <v>131</v>
      </c>
      <c r="J11" t="s">
        <v>132</v>
      </c>
      <c r="K11" t="s">
        <v>175</v>
      </c>
      <c r="L11" t="s">
        <v>175</v>
      </c>
      <c r="M11" t="s">
        <v>176</v>
      </c>
      <c r="N11" t="s">
        <v>129</v>
      </c>
      <c r="O11" t="s">
        <v>135</v>
      </c>
      <c r="P11" t="s">
        <v>136</v>
      </c>
      <c r="Q11" t="s">
        <v>166</v>
      </c>
      <c r="R11" t="s">
        <v>159</v>
      </c>
      <c r="S11" t="s">
        <v>129</v>
      </c>
      <c r="T11" t="s">
        <v>160</v>
      </c>
      <c r="U11" t="s">
        <v>167</v>
      </c>
      <c r="V11" t="s">
        <v>162</v>
      </c>
      <c r="W11">
        <v>45</v>
      </c>
      <c r="X11">
        <v>45</v>
      </c>
      <c r="Z11">
        <v>0</v>
      </c>
      <c r="AA11">
        <v>0</v>
      </c>
      <c r="AB11">
        <v>0</v>
      </c>
      <c r="AC11">
        <v>45.552</v>
      </c>
      <c r="AD11" t="s">
        <v>136</v>
      </c>
      <c r="AE11" t="s">
        <v>140</v>
      </c>
      <c r="AF11">
        <v>1.2E-2</v>
      </c>
      <c r="AG11">
        <v>0</v>
      </c>
      <c r="AH11" t="s">
        <v>136</v>
      </c>
      <c r="AI11" t="s">
        <v>142</v>
      </c>
      <c r="AJ11" t="s">
        <v>129</v>
      </c>
      <c r="AK11" t="s">
        <v>129</v>
      </c>
      <c r="AL11" t="s">
        <v>129</v>
      </c>
      <c r="AM11" t="s">
        <v>129</v>
      </c>
      <c r="AN11" t="s">
        <v>129</v>
      </c>
      <c r="AO11" t="s">
        <v>129</v>
      </c>
      <c r="AP11">
        <v>11</v>
      </c>
      <c r="AQ11">
        <v>0.8</v>
      </c>
      <c r="AR11" t="s">
        <v>143</v>
      </c>
      <c r="AS11" t="s">
        <v>129</v>
      </c>
      <c r="AT11" t="s">
        <v>129</v>
      </c>
      <c r="AU11" t="s">
        <v>129</v>
      </c>
      <c r="AV11" t="s">
        <v>129</v>
      </c>
      <c r="AW11" t="s">
        <v>129</v>
      </c>
      <c r="AX11" t="s">
        <v>129</v>
      </c>
      <c r="AY11" t="s">
        <v>129</v>
      </c>
      <c r="AZ11" t="s">
        <v>129</v>
      </c>
      <c r="BA11" t="s">
        <v>129</v>
      </c>
      <c r="BB11" t="s">
        <v>129</v>
      </c>
      <c r="BC11" t="s">
        <v>129</v>
      </c>
      <c r="BD11" t="s">
        <v>129</v>
      </c>
      <c r="BE11" t="s">
        <v>129</v>
      </c>
      <c r="BF11" t="s">
        <v>129</v>
      </c>
      <c r="BG11" t="s">
        <v>129</v>
      </c>
      <c r="BH11" t="s">
        <v>129</v>
      </c>
      <c r="BI11" t="s">
        <v>129</v>
      </c>
      <c r="BJ11" t="s">
        <v>129</v>
      </c>
      <c r="BK11" t="s">
        <v>129</v>
      </c>
      <c r="BL11" t="s">
        <v>129</v>
      </c>
      <c r="BM11" t="s">
        <v>129</v>
      </c>
      <c r="BN11" t="s">
        <v>129</v>
      </c>
      <c r="BO11" t="s">
        <v>129</v>
      </c>
      <c r="BP11" t="s">
        <v>129</v>
      </c>
      <c r="BQ11" t="s">
        <v>129</v>
      </c>
      <c r="BR11" t="s">
        <v>129</v>
      </c>
      <c r="BS11" t="s">
        <v>129</v>
      </c>
      <c r="BT11" t="s">
        <v>129</v>
      </c>
      <c r="BU11" t="s">
        <v>129</v>
      </c>
      <c r="BV11" t="s">
        <v>129</v>
      </c>
      <c r="BW11" t="s">
        <v>129</v>
      </c>
      <c r="BX11" t="s">
        <v>129</v>
      </c>
      <c r="BY11" t="s">
        <v>129</v>
      </c>
      <c r="BZ11" t="s">
        <v>129</v>
      </c>
      <c r="CA11" t="s">
        <v>129</v>
      </c>
      <c r="CB11" t="s">
        <v>129</v>
      </c>
      <c r="CC11" t="s">
        <v>129</v>
      </c>
      <c r="CD11" t="s">
        <v>129</v>
      </c>
      <c r="CE11" t="s">
        <v>129</v>
      </c>
      <c r="CF11" t="s">
        <v>129</v>
      </c>
      <c r="CG11" t="s">
        <v>129</v>
      </c>
      <c r="CH11" t="s">
        <v>129</v>
      </c>
      <c r="CI11" t="s">
        <v>129</v>
      </c>
      <c r="CJ11" t="s">
        <v>129</v>
      </c>
      <c r="CK11" t="s">
        <v>129</v>
      </c>
      <c r="CL11" s="7">
        <v>0</v>
      </c>
      <c r="CM11" s="7">
        <v>0</v>
      </c>
      <c r="CN11" s="7">
        <v>8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8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 s="7">
        <v>8</v>
      </c>
      <c r="DV11" s="7">
        <f t="shared" si="3"/>
        <v>291.53280000000001</v>
      </c>
      <c r="DW11" s="7">
        <f t="shared" si="4"/>
        <v>7.6800000000000007E-2</v>
      </c>
      <c r="DX11" s="7">
        <f t="shared" si="5"/>
        <v>0</v>
      </c>
      <c r="DY11">
        <f t="shared" si="9"/>
        <v>2019</v>
      </c>
      <c r="EA11" s="11">
        <f t="shared" si="10"/>
        <v>0</v>
      </c>
      <c r="EB11" s="11">
        <f t="shared" si="11"/>
        <v>0</v>
      </c>
      <c r="EC11" s="11">
        <f t="shared" si="12"/>
        <v>291.53280000000001</v>
      </c>
      <c r="EE11" s="11">
        <f t="shared" si="13"/>
        <v>0</v>
      </c>
      <c r="EF11" s="11">
        <f t="shared" si="14"/>
        <v>0</v>
      </c>
      <c r="EG11" s="11">
        <f t="shared" si="15"/>
        <v>7.6800000000000007E-2</v>
      </c>
      <c r="EI11" s="11">
        <f t="shared" si="16"/>
        <v>0</v>
      </c>
      <c r="EJ11" s="11">
        <f t="shared" si="17"/>
        <v>0</v>
      </c>
      <c r="EK11" s="11">
        <f t="shared" si="18"/>
        <v>0</v>
      </c>
    </row>
    <row r="12" spans="1:153">
      <c r="A12">
        <v>6968</v>
      </c>
      <c r="B12" t="s">
        <v>151</v>
      </c>
      <c r="C12" t="s">
        <v>177</v>
      </c>
      <c r="D12" t="s">
        <v>127</v>
      </c>
      <c r="E12" t="s">
        <v>153</v>
      </c>
      <c r="F12" t="s">
        <v>129</v>
      </c>
      <c r="G12" t="s">
        <v>129</v>
      </c>
      <c r="H12" t="s">
        <v>154</v>
      </c>
      <c r="I12" t="s">
        <v>131</v>
      </c>
      <c r="J12" t="s">
        <v>132</v>
      </c>
      <c r="K12" t="s">
        <v>178</v>
      </c>
      <c r="L12" t="s">
        <v>178</v>
      </c>
      <c r="M12" t="s">
        <v>179</v>
      </c>
      <c r="N12" t="s">
        <v>129</v>
      </c>
      <c r="O12" t="s">
        <v>135</v>
      </c>
      <c r="P12" t="s">
        <v>136</v>
      </c>
      <c r="Q12" t="s">
        <v>166</v>
      </c>
      <c r="R12" t="s">
        <v>159</v>
      </c>
      <c r="S12" t="s">
        <v>129</v>
      </c>
      <c r="T12" t="s">
        <v>160</v>
      </c>
      <c r="U12" t="s">
        <v>167</v>
      </c>
      <c r="V12" t="s">
        <v>162</v>
      </c>
      <c r="W12">
        <v>45</v>
      </c>
      <c r="X12">
        <v>44.322976415094303</v>
      </c>
      <c r="Z12">
        <v>0</v>
      </c>
      <c r="AA12">
        <v>0</v>
      </c>
      <c r="AB12">
        <v>0.67702358490566195</v>
      </c>
      <c r="AC12">
        <v>83.512</v>
      </c>
      <c r="AD12" t="s">
        <v>136</v>
      </c>
      <c r="AE12" t="s">
        <v>140</v>
      </c>
      <c r="AF12">
        <v>2.1999999999999999E-2</v>
      </c>
      <c r="AG12">
        <v>0</v>
      </c>
      <c r="AH12" t="s">
        <v>136</v>
      </c>
      <c r="AI12" t="s">
        <v>142</v>
      </c>
      <c r="AJ12" t="s">
        <v>129</v>
      </c>
      <c r="AK12" t="s">
        <v>129</v>
      </c>
      <c r="AL12" t="s">
        <v>129</v>
      </c>
      <c r="AM12" t="s">
        <v>129</v>
      </c>
      <c r="AN12" t="s">
        <v>129</v>
      </c>
      <c r="AO12" t="s">
        <v>129</v>
      </c>
      <c r="AP12">
        <v>11</v>
      </c>
      <c r="AQ12">
        <v>0.8</v>
      </c>
      <c r="AR12" t="s">
        <v>143</v>
      </c>
      <c r="AS12" t="s">
        <v>129</v>
      </c>
      <c r="AT12" t="s">
        <v>129</v>
      </c>
      <c r="AU12" t="s">
        <v>129</v>
      </c>
      <c r="AV12" t="s">
        <v>129</v>
      </c>
      <c r="AW12" t="s">
        <v>129</v>
      </c>
      <c r="AX12" t="s">
        <v>129</v>
      </c>
      <c r="AY12" t="s">
        <v>129</v>
      </c>
      <c r="AZ12" t="s">
        <v>129</v>
      </c>
      <c r="BA12" t="s">
        <v>129</v>
      </c>
      <c r="BB12" t="s">
        <v>129</v>
      </c>
      <c r="BC12" t="s">
        <v>129</v>
      </c>
      <c r="BD12" t="s">
        <v>129</v>
      </c>
      <c r="BE12" t="s">
        <v>129</v>
      </c>
      <c r="BF12" t="s">
        <v>129</v>
      </c>
      <c r="BG12" t="s">
        <v>129</v>
      </c>
      <c r="BH12" t="s">
        <v>129</v>
      </c>
      <c r="BI12" t="s">
        <v>129</v>
      </c>
      <c r="BJ12" t="s">
        <v>129</v>
      </c>
      <c r="BK12" t="s">
        <v>129</v>
      </c>
      <c r="BL12" t="s">
        <v>129</v>
      </c>
      <c r="BM12" t="s">
        <v>129</v>
      </c>
      <c r="BN12" t="s">
        <v>129</v>
      </c>
      <c r="BO12" t="s">
        <v>129</v>
      </c>
      <c r="BP12" t="s">
        <v>129</v>
      </c>
      <c r="BQ12" t="s">
        <v>129</v>
      </c>
      <c r="BR12" t="s">
        <v>129</v>
      </c>
      <c r="BS12" t="s">
        <v>129</v>
      </c>
      <c r="BT12" t="s">
        <v>129</v>
      </c>
      <c r="BU12" t="s">
        <v>129</v>
      </c>
      <c r="BV12" t="s">
        <v>129</v>
      </c>
      <c r="BW12" t="s">
        <v>129</v>
      </c>
      <c r="BX12" t="s">
        <v>129</v>
      </c>
      <c r="BY12" t="s">
        <v>129</v>
      </c>
      <c r="BZ12" t="s">
        <v>129</v>
      </c>
      <c r="CA12" t="s">
        <v>129</v>
      </c>
      <c r="CB12" t="s">
        <v>129</v>
      </c>
      <c r="CC12" t="s">
        <v>129</v>
      </c>
      <c r="CD12" t="s">
        <v>129</v>
      </c>
      <c r="CE12" t="s">
        <v>129</v>
      </c>
      <c r="CF12" t="s">
        <v>129</v>
      </c>
      <c r="CG12" t="s">
        <v>129</v>
      </c>
      <c r="CH12" t="s">
        <v>129</v>
      </c>
      <c r="CI12" t="s">
        <v>129</v>
      </c>
      <c r="CJ12" t="s">
        <v>129</v>
      </c>
      <c r="CK12" t="s">
        <v>129</v>
      </c>
      <c r="CL12" s="7">
        <v>0</v>
      </c>
      <c r="CM12" s="7">
        <v>0</v>
      </c>
      <c r="CN12" s="7">
        <v>318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286</v>
      </c>
      <c r="DC12">
        <v>32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 s="7">
        <v>318</v>
      </c>
      <c r="DV12" s="7">
        <f t="shared" si="3"/>
        <v>21245.452799999999</v>
      </c>
      <c r="DW12" s="7">
        <f t="shared" si="4"/>
        <v>5.5968</v>
      </c>
      <c r="DX12" s="7">
        <f t="shared" si="5"/>
        <v>0</v>
      </c>
      <c r="DY12">
        <f t="shared" si="9"/>
        <v>2019</v>
      </c>
      <c r="EA12" s="11">
        <f t="shared" si="10"/>
        <v>0</v>
      </c>
      <c r="EB12" s="11">
        <f t="shared" si="11"/>
        <v>0</v>
      </c>
      <c r="EC12" s="11">
        <f t="shared" si="12"/>
        <v>21245.452799999999</v>
      </c>
      <c r="EE12" s="11">
        <f t="shared" si="13"/>
        <v>0</v>
      </c>
      <c r="EF12" s="11">
        <f t="shared" si="14"/>
        <v>0</v>
      </c>
      <c r="EG12" s="11">
        <f t="shared" si="15"/>
        <v>5.5968</v>
      </c>
      <c r="EI12" s="11">
        <f t="shared" si="16"/>
        <v>0</v>
      </c>
      <c r="EJ12" s="11">
        <f t="shared" si="17"/>
        <v>0</v>
      </c>
      <c r="EK12" s="11">
        <f t="shared" si="18"/>
        <v>0</v>
      </c>
    </row>
    <row r="13" spans="1:153">
      <c r="A13">
        <v>6969</v>
      </c>
      <c r="B13" t="s">
        <v>151</v>
      </c>
      <c r="C13" t="s">
        <v>180</v>
      </c>
      <c r="D13" t="s">
        <v>127</v>
      </c>
      <c r="E13" t="s">
        <v>153</v>
      </c>
      <c r="F13" t="s">
        <v>129</v>
      </c>
      <c r="G13" t="s">
        <v>129</v>
      </c>
      <c r="H13" t="s">
        <v>154</v>
      </c>
      <c r="I13" t="s">
        <v>131</v>
      </c>
      <c r="J13" t="s">
        <v>132</v>
      </c>
      <c r="K13" t="s">
        <v>181</v>
      </c>
      <c r="L13" t="s">
        <v>181</v>
      </c>
      <c r="M13" t="s">
        <v>182</v>
      </c>
      <c r="N13" t="s">
        <v>129</v>
      </c>
      <c r="O13" t="s">
        <v>135</v>
      </c>
      <c r="P13" t="s">
        <v>136</v>
      </c>
      <c r="Q13" t="s">
        <v>166</v>
      </c>
      <c r="R13" t="s">
        <v>159</v>
      </c>
      <c r="S13" t="s">
        <v>129</v>
      </c>
      <c r="T13" t="s">
        <v>160</v>
      </c>
      <c r="U13" t="s">
        <v>167</v>
      </c>
      <c r="V13" t="s">
        <v>162</v>
      </c>
      <c r="W13">
        <v>45</v>
      </c>
      <c r="X13">
        <v>45</v>
      </c>
      <c r="Z13">
        <v>0</v>
      </c>
      <c r="AA13">
        <v>0</v>
      </c>
      <c r="AB13">
        <v>0</v>
      </c>
      <c r="AC13">
        <v>83.512</v>
      </c>
      <c r="AD13" t="s">
        <v>136</v>
      </c>
      <c r="AE13" t="s">
        <v>140</v>
      </c>
      <c r="AF13">
        <v>2.1999999999999999E-2</v>
      </c>
      <c r="AG13">
        <v>0</v>
      </c>
      <c r="AH13" t="s">
        <v>136</v>
      </c>
      <c r="AI13" t="s">
        <v>142</v>
      </c>
      <c r="AJ13" t="s">
        <v>129</v>
      </c>
      <c r="AK13" t="s">
        <v>129</v>
      </c>
      <c r="AL13" t="s">
        <v>129</v>
      </c>
      <c r="AM13" t="s">
        <v>129</v>
      </c>
      <c r="AN13" t="s">
        <v>129</v>
      </c>
      <c r="AO13" t="s">
        <v>129</v>
      </c>
      <c r="AP13">
        <v>11</v>
      </c>
      <c r="AQ13">
        <v>0.8</v>
      </c>
      <c r="AR13" t="s">
        <v>143</v>
      </c>
      <c r="AS13" t="s">
        <v>129</v>
      </c>
      <c r="AT13" t="s">
        <v>129</v>
      </c>
      <c r="AU13" t="s">
        <v>129</v>
      </c>
      <c r="AV13" t="s">
        <v>129</v>
      </c>
      <c r="AW13" t="s">
        <v>129</v>
      </c>
      <c r="AX13" t="s">
        <v>129</v>
      </c>
      <c r="AY13" t="s">
        <v>129</v>
      </c>
      <c r="AZ13" t="s">
        <v>129</v>
      </c>
      <c r="BA13" t="s">
        <v>129</v>
      </c>
      <c r="BB13" t="s">
        <v>129</v>
      </c>
      <c r="BC13" t="s">
        <v>129</v>
      </c>
      <c r="BD13" t="s">
        <v>129</v>
      </c>
      <c r="BE13" t="s">
        <v>129</v>
      </c>
      <c r="BF13" t="s">
        <v>129</v>
      </c>
      <c r="BG13" t="s">
        <v>129</v>
      </c>
      <c r="BH13" t="s">
        <v>129</v>
      </c>
      <c r="BI13" t="s">
        <v>129</v>
      </c>
      <c r="BJ13" t="s">
        <v>129</v>
      </c>
      <c r="BK13" t="s">
        <v>129</v>
      </c>
      <c r="BL13" t="s">
        <v>129</v>
      </c>
      <c r="BM13" t="s">
        <v>129</v>
      </c>
      <c r="BN13" t="s">
        <v>129</v>
      </c>
      <c r="BO13" t="s">
        <v>129</v>
      </c>
      <c r="BP13" t="s">
        <v>129</v>
      </c>
      <c r="BQ13" t="s">
        <v>129</v>
      </c>
      <c r="BR13" t="s">
        <v>129</v>
      </c>
      <c r="BS13" t="s">
        <v>129</v>
      </c>
      <c r="BT13" t="s">
        <v>129</v>
      </c>
      <c r="BU13" t="s">
        <v>129</v>
      </c>
      <c r="BV13" t="s">
        <v>129</v>
      </c>
      <c r="BW13" t="s">
        <v>129</v>
      </c>
      <c r="BX13" t="s">
        <v>129</v>
      </c>
      <c r="BY13" t="s">
        <v>129</v>
      </c>
      <c r="BZ13" t="s">
        <v>129</v>
      </c>
      <c r="CA13" t="s">
        <v>129</v>
      </c>
      <c r="CB13" t="s">
        <v>129</v>
      </c>
      <c r="CC13" t="s">
        <v>129</v>
      </c>
      <c r="CD13" t="s">
        <v>129</v>
      </c>
      <c r="CE13" t="s">
        <v>129</v>
      </c>
      <c r="CF13" t="s">
        <v>129</v>
      </c>
      <c r="CG13" t="s">
        <v>129</v>
      </c>
      <c r="CH13" t="s">
        <v>129</v>
      </c>
      <c r="CI13" t="s">
        <v>129</v>
      </c>
      <c r="CJ13" t="s">
        <v>129</v>
      </c>
      <c r="CK13" t="s">
        <v>129</v>
      </c>
      <c r="CL13" s="7">
        <v>0</v>
      </c>
      <c r="CM13" s="7">
        <v>0</v>
      </c>
      <c r="CN13" s="7">
        <v>4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4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 s="7">
        <v>4</v>
      </c>
      <c r="DV13" s="7">
        <f t="shared" si="3"/>
        <v>267.23840000000001</v>
      </c>
      <c r="DW13" s="7">
        <f t="shared" si="4"/>
        <v>7.0400000000000004E-2</v>
      </c>
      <c r="DX13" s="7">
        <f t="shared" si="5"/>
        <v>0</v>
      </c>
      <c r="DY13">
        <f t="shared" si="9"/>
        <v>2019</v>
      </c>
      <c r="EA13" s="11">
        <f t="shared" si="10"/>
        <v>0</v>
      </c>
      <c r="EB13" s="11">
        <f t="shared" si="11"/>
        <v>0</v>
      </c>
      <c r="EC13" s="11">
        <f t="shared" si="12"/>
        <v>267.23840000000001</v>
      </c>
      <c r="EE13" s="11">
        <f t="shared" si="13"/>
        <v>0</v>
      </c>
      <c r="EF13" s="11">
        <f t="shared" si="14"/>
        <v>0</v>
      </c>
      <c r="EG13" s="11">
        <f t="shared" si="15"/>
        <v>7.0400000000000004E-2</v>
      </c>
      <c r="EI13" s="11">
        <f t="shared" si="16"/>
        <v>0</v>
      </c>
      <c r="EJ13" s="11">
        <f t="shared" si="17"/>
        <v>0</v>
      </c>
      <c r="EK13" s="11">
        <f t="shared" si="18"/>
        <v>0</v>
      </c>
    </row>
    <row r="14" spans="1:153">
      <c r="A14">
        <v>6970</v>
      </c>
      <c r="B14" t="s">
        <v>151</v>
      </c>
      <c r="C14" t="s">
        <v>183</v>
      </c>
      <c r="D14" t="s">
        <v>127</v>
      </c>
      <c r="E14" t="s">
        <v>153</v>
      </c>
      <c r="F14" t="s">
        <v>129</v>
      </c>
      <c r="G14" t="s">
        <v>129</v>
      </c>
      <c r="H14" t="s">
        <v>154</v>
      </c>
      <c r="I14" t="s">
        <v>131</v>
      </c>
      <c r="J14" t="s">
        <v>132</v>
      </c>
      <c r="K14" t="s">
        <v>184</v>
      </c>
      <c r="L14" t="s">
        <v>184</v>
      </c>
      <c r="M14" t="s">
        <v>185</v>
      </c>
      <c r="N14" t="s">
        <v>129</v>
      </c>
      <c r="O14" t="s">
        <v>135</v>
      </c>
      <c r="P14" t="s">
        <v>136</v>
      </c>
      <c r="Q14" t="s">
        <v>166</v>
      </c>
      <c r="R14" t="s">
        <v>159</v>
      </c>
      <c r="S14" t="s">
        <v>129</v>
      </c>
      <c r="T14" t="s">
        <v>160</v>
      </c>
      <c r="U14" t="s">
        <v>167</v>
      </c>
      <c r="V14" t="s">
        <v>162</v>
      </c>
      <c r="W14">
        <v>45</v>
      </c>
      <c r="X14">
        <v>45</v>
      </c>
      <c r="Z14">
        <v>0</v>
      </c>
      <c r="AA14">
        <v>0</v>
      </c>
      <c r="AB14">
        <v>0</v>
      </c>
      <c r="AC14">
        <v>41.756</v>
      </c>
      <c r="AD14" t="s">
        <v>136</v>
      </c>
      <c r="AE14" t="s">
        <v>140</v>
      </c>
      <c r="AF14">
        <v>1.0999999999999999E-2</v>
      </c>
      <c r="AG14">
        <v>0</v>
      </c>
      <c r="AH14" t="s">
        <v>136</v>
      </c>
      <c r="AI14" t="s">
        <v>142</v>
      </c>
      <c r="AJ14" t="s">
        <v>129</v>
      </c>
      <c r="AK14" t="s">
        <v>129</v>
      </c>
      <c r="AL14" t="s">
        <v>129</v>
      </c>
      <c r="AM14" t="s">
        <v>129</v>
      </c>
      <c r="AN14" t="s">
        <v>129</v>
      </c>
      <c r="AO14" t="s">
        <v>129</v>
      </c>
      <c r="AP14">
        <v>11</v>
      </c>
      <c r="AQ14">
        <v>0.8</v>
      </c>
      <c r="AR14" t="s">
        <v>143</v>
      </c>
      <c r="AS14" t="s">
        <v>129</v>
      </c>
      <c r="AT14" t="s">
        <v>129</v>
      </c>
      <c r="AU14" t="s">
        <v>129</v>
      </c>
      <c r="AV14" t="s">
        <v>129</v>
      </c>
      <c r="AW14" t="s">
        <v>129</v>
      </c>
      <c r="AX14" t="s">
        <v>129</v>
      </c>
      <c r="AY14" t="s">
        <v>129</v>
      </c>
      <c r="AZ14" t="s">
        <v>129</v>
      </c>
      <c r="BA14" t="s">
        <v>129</v>
      </c>
      <c r="BB14" t="s">
        <v>129</v>
      </c>
      <c r="BC14" t="s">
        <v>129</v>
      </c>
      <c r="BD14" t="s">
        <v>129</v>
      </c>
      <c r="BE14" t="s">
        <v>129</v>
      </c>
      <c r="BF14" t="s">
        <v>129</v>
      </c>
      <c r="BG14" t="s">
        <v>129</v>
      </c>
      <c r="BH14" t="s">
        <v>129</v>
      </c>
      <c r="BI14" t="s">
        <v>129</v>
      </c>
      <c r="BJ14" t="s">
        <v>129</v>
      </c>
      <c r="BK14" t="s">
        <v>129</v>
      </c>
      <c r="BL14" t="s">
        <v>129</v>
      </c>
      <c r="BM14" t="s">
        <v>129</v>
      </c>
      <c r="BN14" t="s">
        <v>129</v>
      </c>
      <c r="BO14" t="s">
        <v>129</v>
      </c>
      <c r="BP14" t="s">
        <v>129</v>
      </c>
      <c r="BQ14" t="s">
        <v>129</v>
      </c>
      <c r="BR14" t="s">
        <v>129</v>
      </c>
      <c r="BS14" t="s">
        <v>129</v>
      </c>
      <c r="BT14" t="s">
        <v>129</v>
      </c>
      <c r="BU14" t="s">
        <v>129</v>
      </c>
      <c r="BV14" t="s">
        <v>129</v>
      </c>
      <c r="BW14" t="s">
        <v>129</v>
      </c>
      <c r="BX14" t="s">
        <v>129</v>
      </c>
      <c r="BY14" t="s">
        <v>129</v>
      </c>
      <c r="BZ14" t="s">
        <v>129</v>
      </c>
      <c r="CA14" t="s">
        <v>129</v>
      </c>
      <c r="CB14" t="s">
        <v>129</v>
      </c>
      <c r="CC14" t="s">
        <v>129</v>
      </c>
      <c r="CD14" t="s">
        <v>129</v>
      </c>
      <c r="CE14" t="s">
        <v>129</v>
      </c>
      <c r="CF14" t="s">
        <v>129</v>
      </c>
      <c r="CG14" t="s">
        <v>129</v>
      </c>
      <c r="CH14" t="s">
        <v>129</v>
      </c>
      <c r="CI14" t="s">
        <v>129</v>
      </c>
      <c r="CJ14" t="s">
        <v>129</v>
      </c>
      <c r="CK14" t="s">
        <v>129</v>
      </c>
      <c r="CL14" s="7">
        <v>0</v>
      </c>
      <c r="CM14" s="7">
        <v>0</v>
      </c>
      <c r="CN14" s="7">
        <v>102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102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 s="7">
        <v>102</v>
      </c>
      <c r="DV14" s="7">
        <f t="shared" si="3"/>
        <v>3407.2896000000001</v>
      </c>
      <c r="DW14" s="7">
        <f t="shared" si="4"/>
        <v>0.89759999999999995</v>
      </c>
      <c r="DX14" s="7">
        <f t="shared" si="5"/>
        <v>0</v>
      </c>
      <c r="DY14">
        <f t="shared" si="9"/>
        <v>2019</v>
      </c>
      <c r="EA14" s="11">
        <f t="shared" si="10"/>
        <v>0</v>
      </c>
      <c r="EB14" s="11">
        <f t="shared" si="11"/>
        <v>0</v>
      </c>
      <c r="EC14" s="11">
        <f t="shared" si="12"/>
        <v>3407.2896000000001</v>
      </c>
      <c r="EE14" s="11">
        <f t="shared" si="13"/>
        <v>0</v>
      </c>
      <c r="EF14" s="11">
        <f t="shared" si="14"/>
        <v>0</v>
      </c>
      <c r="EG14" s="11">
        <f t="shared" si="15"/>
        <v>0.89759999999999995</v>
      </c>
      <c r="EI14" s="11">
        <f t="shared" si="16"/>
        <v>0</v>
      </c>
      <c r="EJ14" s="11">
        <f t="shared" si="17"/>
        <v>0</v>
      </c>
      <c r="EK14" s="11">
        <f t="shared" si="18"/>
        <v>0</v>
      </c>
    </row>
    <row r="15" spans="1:153">
      <c r="A15">
        <v>6971</v>
      </c>
      <c r="B15" t="s">
        <v>151</v>
      </c>
      <c r="C15" t="s">
        <v>186</v>
      </c>
      <c r="D15" t="s">
        <v>127</v>
      </c>
      <c r="E15" t="s">
        <v>153</v>
      </c>
      <c r="F15" t="s">
        <v>129</v>
      </c>
      <c r="G15" t="s">
        <v>129</v>
      </c>
      <c r="H15" t="s">
        <v>154</v>
      </c>
      <c r="I15" t="s">
        <v>131</v>
      </c>
      <c r="J15" t="s">
        <v>132</v>
      </c>
      <c r="K15" t="s">
        <v>187</v>
      </c>
      <c r="L15" t="s">
        <v>187</v>
      </c>
      <c r="M15" t="s">
        <v>188</v>
      </c>
      <c r="N15" t="s">
        <v>129</v>
      </c>
      <c r="O15" t="s">
        <v>135</v>
      </c>
      <c r="P15" t="s">
        <v>136</v>
      </c>
      <c r="Q15" t="s">
        <v>166</v>
      </c>
      <c r="R15" t="s">
        <v>159</v>
      </c>
      <c r="S15" t="s">
        <v>129</v>
      </c>
      <c r="T15" t="s">
        <v>160</v>
      </c>
      <c r="U15" t="s">
        <v>167</v>
      </c>
      <c r="V15" t="s">
        <v>162</v>
      </c>
      <c r="W15">
        <v>45</v>
      </c>
      <c r="X15">
        <v>41.847715736040598</v>
      </c>
      <c r="Z15">
        <v>0</v>
      </c>
      <c r="AA15">
        <v>0</v>
      </c>
      <c r="AB15">
        <v>3.1522842639593902</v>
      </c>
      <c r="AC15">
        <v>82.246666666666698</v>
      </c>
      <c r="AD15" t="s">
        <v>136</v>
      </c>
      <c r="AE15" t="s">
        <v>140</v>
      </c>
      <c r="AF15">
        <v>2.1666666666666699E-2</v>
      </c>
      <c r="AG15">
        <v>0</v>
      </c>
      <c r="AH15" t="s">
        <v>136</v>
      </c>
      <c r="AI15" t="s">
        <v>142</v>
      </c>
      <c r="AJ15" t="s">
        <v>129</v>
      </c>
      <c r="AK15" t="s">
        <v>129</v>
      </c>
      <c r="AL15" t="s">
        <v>129</v>
      </c>
      <c r="AM15" t="s">
        <v>129</v>
      </c>
      <c r="AN15" t="s">
        <v>129</v>
      </c>
      <c r="AO15" t="s">
        <v>129</v>
      </c>
      <c r="AP15">
        <v>11</v>
      </c>
      <c r="AQ15">
        <v>0.8</v>
      </c>
      <c r="AR15" t="s">
        <v>143</v>
      </c>
      <c r="AS15" t="s">
        <v>129</v>
      </c>
      <c r="AT15" t="s">
        <v>129</v>
      </c>
      <c r="AU15" t="s">
        <v>129</v>
      </c>
      <c r="AV15" t="s">
        <v>129</v>
      </c>
      <c r="AW15" t="s">
        <v>129</v>
      </c>
      <c r="AX15" t="s">
        <v>129</v>
      </c>
      <c r="AY15" t="s">
        <v>129</v>
      </c>
      <c r="AZ15" t="s">
        <v>129</v>
      </c>
      <c r="BA15" t="s">
        <v>129</v>
      </c>
      <c r="BB15" t="s">
        <v>129</v>
      </c>
      <c r="BC15" t="s">
        <v>129</v>
      </c>
      <c r="BD15" t="s">
        <v>129</v>
      </c>
      <c r="BE15" t="s">
        <v>129</v>
      </c>
      <c r="BF15" t="s">
        <v>129</v>
      </c>
      <c r="BG15" t="s">
        <v>129</v>
      </c>
      <c r="BH15" t="s">
        <v>129</v>
      </c>
      <c r="BI15" t="s">
        <v>129</v>
      </c>
      <c r="BJ15" t="s">
        <v>129</v>
      </c>
      <c r="BK15" t="s">
        <v>129</v>
      </c>
      <c r="BL15" t="s">
        <v>129</v>
      </c>
      <c r="BM15" t="s">
        <v>129</v>
      </c>
      <c r="BN15" t="s">
        <v>129</v>
      </c>
      <c r="BO15" t="s">
        <v>129</v>
      </c>
      <c r="BP15" t="s">
        <v>129</v>
      </c>
      <c r="BQ15" t="s">
        <v>129</v>
      </c>
      <c r="BR15" t="s">
        <v>129</v>
      </c>
      <c r="BS15" t="s">
        <v>129</v>
      </c>
      <c r="BT15" t="s">
        <v>129</v>
      </c>
      <c r="BU15" t="s">
        <v>129</v>
      </c>
      <c r="BV15" t="s">
        <v>129</v>
      </c>
      <c r="BW15" t="s">
        <v>129</v>
      </c>
      <c r="BX15" t="s">
        <v>129</v>
      </c>
      <c r="BY15" t="s">
        <v>129</v>
      </c>
      <c r="BZ15" t="s">
        <v>129</v>
      </c>
      <c r="CA15" t="s">
        <v>129</v>
      </c>
      <c r="CB15" t="s">
        <v>129</v>
      </c>
      <c r="CC15" t="s">
        <v>129</v>
      </c>
      <c r="CD15" t="s">
        <v>129</v>
      </c>
      <c r="CE15" t="s">
        <v>129</v>
      </c>
      <c r="CF15" t="s">
        <v>129</v>
      </c>
      <c r="CG15" t="s">
        <v>129</v>
      </c>
      <c r="CH15" t="s">
        <v>129</v>
      </c>
      <c r="CI15" t="s">
        <v>129</v>
      </c>
      <c r="CJ15" t="s">
        <v>129</v>
      </c>
      <c r="CK15" t="s">
        <v>129</v>
      </c>
      <c r="CL15" s="7">
        <v>0</v>
      </c>
      <c r="CM15" s="7">
        <v>0</v>
      </c>
      <c r="CN15" s="7">
        <v>591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315</v>
      </c>
      <c r="DC15">
        <v>276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 s="7">
        <v>591</v>
      </c>
      <c r="DV15" s="7">
        <f t="shared" si="3"/>
        <v>38886.224000000017</v>
      </c>
      <c r="DW15" s="7">
        <f t="shared" si="4"/>
        <v>10.244000000000016</v>
      </c>
      <c r="DX15" s="7">
        <f t="shared" si="5"/>
        <v>0</v>
      </c>
      <c r="DY15">
        <f t="shared" si="9"/>
        <v>2019</v>
      </c>
      <c r="EA15" s="11">
        <f t="shared" si="10"/>
        <v>0</v>
      </c>
      <c r="EB15" s="11">
        <f t="shared" si="11"/>
        <v>0</v>
      </c>
      <c r="EC15" s="11">
        <f t="shared" si="12"/>
        <v>38886.224000000017</v>
      </c>
      <c r="EE15" s="11">
        <f t="shared" si="13"/>
        <v>0</v>
      </c>
      <c r="EF15" s="11">
        <f t="shared" si="14"/>
        <v>0</v>
      </c>
      <c r="EG15" s="11">
        <f t="shared" si="15"/>
        <v>10.244000000000016</v>
      </c>
      <c r="EI15" s="11">
        <f t="shared" si="16"/>
        <v>0</v>
      </c>
      <c r="EJ15" s="11">
        <f t="shared" si="17"/>
        <v>0</v>
      </c>
      <c r="EK15" s="11">
        <f t="shared" si="18"/>
        <v>0</v>
      </c>
    </row>
    <row r="16" spans="1:153">
      <c r="A16">
        <v>6972</v>
      </c>
      <c r="B16" t="s">
        <v>151</v>
      </c>
      <c r="C16" t="s">
        <v>189</v>
      </c>
      <c r="D16" t="s">
        <v>127</v>
      </c>
      <c r="E16" t="s">
        <v>153</v>
      </c>
      <c r="F16" t="s">
        <v>129</v>
      </c>
      <c r="G16" t="s">
        <v>129</v>
      </c>
      <c r="H16" t="s">
        <v>154</v>
      </c>
      <c r="I16" t="s">
        <v>131</v>
      </c>
      <c r="J16" t="s">
        <v>132</v>
      </c>
      <c r="K16" t="s">
        <v>190</v>
      </c>
      <c r="L16" t="s">
        <v>190</v>
      </c>
      <c r="M16" t="s">
        <v>191</v>
      </c>
      <c r="N16" t="s">
        <v>129</v>
      </c>
      <c r="O16" t="s">
        <v>135</v>
      </c>
      <c r="P16" t="s">
        <v>136</v>
      </c>
      <c r="Q16" t="s">
        <v>166</v>
      </c>
      <c r="R16" t="s">
        <v>159</v>
      </c>
      <c r="S16" t="s">
        <v>129</v>
      </c>
      <c r="T16" t="s">
        <v>160</v>
      </c>
      <c r="U16" t="s">
        <v>167</v>
      </c>
      <c r="V16" t="s">
        <v>162</v>
      </c>
      <c r="W16">
        <v>45</v>
      </c>
      <c r="X16">
        <v>45</v>
      </c>
      <c r="Z16">
        <v>0</v>
      </c>
      <c r="AA16">
        <v>0</v>
      </c>
      <c r="AB16">
        <v>0</v>
      </c>
      <c r="AC16">
        <v>41.756</v>
      </c>
      <c r="AD16" t="s">
        <v>136</v>
      </c>
      <c r="AE16" t="s">
        <v>140</v>
      </c>
      <c r="AF16">
        <v>1.0999999999999999E-2</v>
      </c>
      <c r="AG16">
        <v>0</v>
      </c>
      <c r="AH16" t="s">
        <v>136</v>
      </c>
      <c r="AI16" t="s">
        <v>142</v>
      </c>
      <c r="AJ16" t="s">
        <v>129</v>
      </c>
      <c r="AK16" t="s">
        <v>129</v>
      </c>
      <c r="AL16" t="s">
        <v>129</v>
      </c>
      <c r="AM16" t="s">
        <v>129</v>
      </c>
      <c r="AN16" t="s">
        <v>129</v>
      </c>
      <c r="AO16" t="s">
        <v>129</v>
      </c>
      <c r="AP16">
        <v>11</v>
      </c>
      <c r="AQ16">
        <v>0.8</v>
      </c>
      <c r="AR16" t="s">
        <v>143</v>
      </c>
      <c r="AS16" t="s">
        <v>129</v>
      </c>
      <c r="AT16" t="s">
        <v>129</v>
      </c>
      <c r="AU16" t="s">
        <v>129</v>
      </c>
      <c r="AV16" t="s">
        <v>129</v>
      </c>
      <c r="AW16" t="s">
        <v>129</v>
      </c>
      <c r="AX16" t="s">
        <v>129</v>
      </c>
      <c r="AY16" t="s">
        <v>129</v>
      </c>
      <c r="AZ16" t="s">
        <v>129</v>
      </c>
      <c r="BA16" t="s">
        <v>129</v>
      </c>
      <c r="BB16" t="s">
        <v>129</v>
      </c>
      <c r="BC16" t="s">
        <v>129</v>
      </c>
      <c r="BD16" t="s">
        <v>129</v>
      </c>
      <c r="BE16" t="s">
        <v>129</v>
      </c>
      <c r="BF16" t="s">
        <v>129</v>
      </c>
      <c r="BG16" t="s">
        <v>129</v>
      </c>
      <c r="BH16" t="s">
        <v>129</v>
      </c>
      <c r="BI16" t="s">
        <v>129</v>
      </c>
      <c r="BJ16" t="s">
        <v>129</v>
      </c>
      <c r="BK16" t="s">
        <v>129</v>
      </c>
      <c r="BL16" t="s">
        <v>129</v>
      </c>
      <c r="BM16" t="s">
        <v>129</v>
      </c>
      <c r="BN16" t="s">
        <v>129</v>
      </c>
      <c r="BO16" t="s">
        <v>129</v>
      </c>
      <c r="BP16" t="s">
        <v>129</v>
      </c>
      <c r="BQ16" t="s">
        <v>129</v>
      </c>
      <c r="BR16" t="s">
        <v>129</v>
      </c>
      <c r="BS16" t="s">
        <v>129</v>
      </c>
      <c r="BT16" t="s">
        <v>129</v>
      </c>
      <c r="BU16" t="s">
        <v>129</v>
      </c>
      <c r="BV16" t="s">
        <v>129</v>
      </c>
      <c r="BW16" t="s">
        <v>129</v>
      </c>
      <c r="BX16" t="s">
        <v>129</v>
      </c>
      <c r="BY16" t="s">
        <v>129</v>
      </c>
      <c r="BZ16" t="s">
        <v>129</v>
      </c>
      <c r="CA16" t="s">
        <v>129</v>
      </c>
      <c r="CB16" t="s">
        <v>129</v>
      </c>
      <c r="CC16" t="s">
        <v>129</v>
      </c>
      <c r="CD16" t="s">
        <v>129</v>
      </c>
      <c r="CE16" t="s">
        <v>129</v>
      </c>
      <c r="CF16" t="s">
        <v>129</v>
      </c>
      <c r="CG16" t="s">
        <v>129</v>
      </c>
      <c r="CH16" t="s">
        <v>129</v>
      </c>
      <c r="CI16" t="s">
        <v>129</v>
      </c>
      <c r="CJ16" t="s">
        <v>129</v>
      </c>
      <c r="CK16" t="s">
        <v>129</v>
      </c>
      <c r="CL16" s="7">
        <v>0</v>
      </c>
      <c r="CM16" s="7">
        <v>0</v>
      </c>
      <c r="CN16" s="7">
        <v>6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6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 s="7">
        <v>6</v>
      </c>
      <c r="DV16" s="7">
        <f t="shared" si="3"/>
        <v>200.42880000000002</v>
      </c>
      <c r="DW16" s="7">
        <f t="shared" si="4"/>
        <v>5.2800000000000007E-2</v>
      </c>
      <c r="DX16" s="7">
        <f t="shared" si="5"/>
        <v>0</v>
      </c>
      <c r="DY16">
        <f t="shared" si="9"/>
        <v>2019</v>
      </c>
      <c r="EA16" s="11">
        <f t="shared" si="10"/>
        <v>0</v>
      </c>
      <c r="EB16" s="11">
        <f t="shared" si="11"/>
        <v>0</v>
      </c>
      <c r="EC16" s="11">
        <f t="shared" si="12"/>
        <v>200.42880000000002</v>
      </c>
      <c r="EE16" s="11">
        <f t="shared" si="13"/>
        <v>0</v>
      </c>
      <c r="EF16" s="11">
        <f t="shared" si="14"/>
        <v>0</v>
      </c>
      <c r="EG16" s="11">
        <f t="shared" si="15"/>
        <v>5.2800000000000007E-2</v>
      </c>
      <c r="EI16" s="11">
        <f t="shared" si="16"/>
        <v>0</v>
      </c>
      <c r="EJ16" s="11">
        <f t="shared" si="17"/>
        <v>0</v>
      </c>
      <c r="EK16" s="11">
        <f t="shared" si="18"/>
        <v>0</v>
      </c>
    </row>
    <row r="17" spans="1:141">
      <c r="A17">
        <v>6973</v>
      </c>
      <c r="B17" t="s">
        <v>151</v>
      </c>
      <c r="C17" t="s">
        <v>192</v>
      </c>
      <c r="D17" t="s">
        <v>127</v>
      </c>
      <c r="E17" t="s">
        <v>153</v>
      </c>
      <c r="F17" t="s">
        <v>129</v>
      </c>
      <c r="G17" t="s">
        <v>129</v>
      </c>
      <c r="H17" t="s">
        <v>154</v>
      </c>
      <c r="I17" t="s">
        <v>131</v>
      </c>
      <c r="J17" t="s">
        <v>132</v>
      </c>
      <c r="K17" t="s">
        <v>193</v>
      </c>
      <c r="L17" t="s">
        <v>193</v>
      </c>
      <c r="M17" t="s">
        <v>194</v>
      </c>
      <c r="N17" t="s">
        <v>129</v>
      </c>
      <c r="O17" t="s">
        <v>135</v>
      </c>
      <c r="P17" t="s">
        <v>136</v>
      </c>
      <c r="Q17" t="s">
        <v>166</v>
      </c>
      <c r="R17" t="s">
        <v>159</v>
      </c>
      <c r="S17" t="s">
        <v>129</v>
      </c>
      <c r="T17" t="s">
        <v>160</v>
      </c>
      <c r="U17" t="s">
        <v>167</v>
      </c>
      <c r="V17" t="s">
        <v>162</v>
      </c>
      <c r="W17">
        <v>45</v>
      </c>
      <c r="X17">
        <v>43.980306249999998</v>
      </c>
      <c r="Z17">
        <v>0</v>
      </c>
      <c r="AA17">
        <v>0</v>
      </c>
      <c r="AB17">
        <v>1.0196937499999901</v>
      </c>
      <c r="AC17">
        <v>102.492</v>
      </c>
      <c r="AD17" t="s">
        <v>136</v>
      </c>
      <c r="AE17" t="s">
        <v>140</v>
      </c>
      <c r="AF17">
        <v>2.7E-2</v>
      </c>
      <c r="AG17">
        <v>0</v>
      </c>
      <c r="AH17" t="s">
        <v>136</v>
      </c>
      <c r="AI17" t="s">
        <v>142</v>
      </c>
      <c r="AJ17" t="s">
        <v>129</v>
      </c>
      <c r="AK17" t="s">
        <v>129</v>
      </c>
      <c r="AL17" t="s">
        <v>129</v>
      </c>
      <c r="AM17" t="s">
        <v>129</v>
      </c>
      <c r="AN17" t="s">
        <v>129</v>
      </c>
      <c r="AO17" t="s">
        <v>129</v>
      </c>
      <c r="AP17">
        <v>11</v>
      </c>
      <c r="AQ17">
        <v>0.8</v>
      </c>
      <c r="AR17" t="s">
        <v>143</v>
      </c>
      <c r="AS17" t="s">
        <v>129</v>
      </c>
      <c r="AT17" t="s">
        <v>129</v>
      </c>
      <c r="AU17" t="s">
        <v>129</v>
      </c>
      <c r="AV17" t="s">
        <v>129</v>
      </c>
      <c r="AW17" t="s">
        <v>129</v>
      </c>
      <c r="AX17" t="s">
        <v>129</v>
      </c>
      <c r="AY17" t="s">
        <v>129</v>
      </c>
      <c r="AZ17" t="s">
        <v>129</v>
      </c>
      <c r="BA17" t="s">
        <v>129</v>
      </c>
      <c r="BB17" t="s">
        <v>129</v>
      </c>
      <c r="BC17" t="s">
        <v>129</v>
      </c>
      <c r="BD17" t="s">
        <v>129</v>
      </c>
      <c r="BE17" t="s">
        <v>129</v>
      </c>
      <c r="BF17" t="s">
        <v>129</v>
      </c>
      <c r="BG17" t="s">
        <v>129</v>
      </c>
      <c r="BH17" t="s">
        <v>129</v>
      </c>
      <c r="BI17" t="s">
        <v>129</v>
      </c>
      <c r="BJ17" t="s">
        <v>129</v>
      </c>
      <c r="BK17" t="s">
        <v>129</v>
      </c>
      <c r="BL17" t="s">
        <v>129</v>
      </c>
      <c r="BM17" t="s">
        <v>129</v>
      </c>
      <c r="BN17" t="s">
        <v>129</v>
      </c>
      <c r="BO17" t="s">
        <v>129</v>
      </c>
      <c r="BP17" t="s">
        <v>129</v>
      </c>
      <c r="BQ17" t="s">
        <v>129</v>
      </c>
      <c r="BR17" t="s">
        <v>129</v>
      </c>
      <c r="BS17" t="s">
        <v>129</v>
      </c>
      <c r="BT17" t="s">
        <v>129</v>
      </c>
      <c r="BU17" t="s">
        <v>129</v>
      </c>
      <c r="BV17" t="s">
        <v>129</v>
      </c>
      <c r="BW17" t="s">
        <v>129</v>
      </c>
      <c r="BX17" t="s">
        <v>129</v>
      </c>
      <c r="BY17" t="s">
        <v>129</v>
      </c>
      <c r="BZ17" t="s">
        <v>129</v>
      </c>
      <c r="CA17" t="s">
        <v>129</v>
      </c>
      <c r="CB17" t="s">
        <v>129</v>
      </c>
      <c r="CC17" t="s">
        <v>129</v>
      </c>
      <c r="CD17" t="s">
        <v>129</v>
      </c>
      <c r="CE17" t="s">
        <v>129</v>
      </c>
      <c r="CF17" t="s">
        <v>129</v>
      </c>
      <c r="CG17" t="s">
        <v>129</v>
      </c>
      <c r="CH17" t="s">
        <v>129</v>
      </c>
      <c r="CI17" t="s">
        <v>129</v>
      </c>
      <c r="CJ17" t="s">
        <v>129</v>
      </c>
      <c r="CK17" t="s">
        <v>129</v>
      </c>
      <c r="CL17" s="7">
        <v>0</v>
      </c>
      <c r="CM17" s="7">
        <v>76</v>
      </c>
      <c r="CN17" s="7">
        <v>2276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76</v>
      </c>
      <c r="CY17">
        <v>0</v>
      </c>
      <c r="CZ17">
        <v>0</v>
      </c>
      <c r="DA17">
        <v>72</v>
      </c>
      <c r="DB17">
        <v>1632</v>
      </c>
      <c r="DC17">
        <v>212</v>
      </c>
      <c r="DD17">
        <v>360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 s="7">
        <v>2352</v>
      </c>
      <c r="DV17" s="7">
        <f t="shared" si="3"/>
        <v>192848.94720000002</v>
      </c>
      <c r="DW17" s="7">
        <f t="shared" si="4"/>
        <v>50.803200000000004</v>
      </c>
      <c r="DX17" s="7">
        <f t="shared" si="5"/>
        <v>0</v>
      </c>
      <c r="DY17">
        <f t="shared" si="9"/>
        <v>2019</v>
      </c>
      <c r="EA17" s="11">
        <f t="shared" si="10"/>
        <v>0</v>
      </c>
      <c r="EB17" s="11">
        <f t="shared" si="11"/>
        <v>6231.5136000000011</v>
      </c>
      <c r="EC17" s="11">
        <f t="shared" si="12"/>
        <v>186617.43360000002</v>
      </c>
      <c r="EE17" s="11">
        <f t="shared" si="13"/>
        <v>0</v>
      </c>
      <c r="EF17" s="11">
        <f t="shared" si="14"/>
        <v>1.6416000000000002</v>
      </c>
      <c r="EG17" s="11">
        <f t="shared" si="15"/>
        <v>49.1616</v>
      </c>
      <c r="EI17" s="11">
        <f t="shared" si="16"/>
        <v>0</v>
      </c>
      <c r="EJ17" s="11">
        <f t="shared" si="17"/>
        <v>0</v>
      </c>
      <c r="EK17" s="11">
        <f t="shared" si="18"/>
        <v>0</v>
      </c>
    </row>
    <row r="18" spans="1:141">
      <c r="A18">
        <v>6974</v>
      </c>
      <c r="B18" t="s">
        <v>151</v>
      </c>
      <c r="C18" t="s">
        <v>195</v>
      </c>
      <c r="D18" t="s">
        <v>127</v>
      </c>
      <c r="E18" t="s">
        <v>153</v>
      </c>
      <c r="F18" t="s">
        <v>129</v>
      </c>
      <c r="G18" t="s">
        <v>129</v>
      </c>
      <c r="H18" t="s">
        <v>154</v>
      </c>
      <c r="I18" t="s">
        <v>131</v>
      </c>
      <c r="J18" t="s">
        <v>132</v>
      </c>
      <c r="K18" t="s">
        <v>196</v>
      </c>
      <c r="L18" t="s">
        <v>196</v>
      </c>
      <c r="M18" t="s">
        <v>197</v>
      </c>
      <c r="N18" t="s">
        <v>129</v>
      </c>
      <c r="O18" t="s">
        <v>135</v>
      </c>
      <c r="P18" t="s">
        <v>136</v>
      </c>
      <c r="Q18" t="s">
        <v>166</v>
      </c>
      <c r="R18" t="s">
        <v>159</v>
      </c>
      <c r="S18" t="s">
        <v>129</v>
      </c>
      <c r="T18" t="s">
        <v>160</v>
      </c>
      <c r="U18" t="s">
        <v>167</v>
      </c>
      <c r="V18" t="s">
        <v>162</v>
      </c>
      <c r="W18">
        <v>45</v>
      </c>
      <c r="X18">
        <v>38.272075000000001</v>
      </c>
      <c r="Z18">
        <v>0</v>
      </c>
      <c r="AA18">
        <v>0</v>
      </c>
      <c r="AB18">
        <v>6.7279249999999999</v>
      </c>
      <c r="AC18">
        <v>72.123999999999995</v>
      </c>
      <c r="AD18" t="s">
        <v>136</v>
      </c>
      <c r="AE18" t="s">
        <v>140</v>
      </c>
      <c r="AF18">
        <v>1.9E-2</v>
      </c>
      <c r="AG18">
        <v>0</v>
      </c>
      <c r="AH18" t="s">
        <v>136</v>
      </c>
      <c r="AI18" t="s">
        <v>142</v>
      </c>
      <c r="AJ18" t="s">
        <v>129</v>
      </c>
      <c r="AK18" t="s">
        <v>129</v>
      </c>
      <c r="AL18" t="s">
        <v>129</v>
      </c>
      <c r="AM18" t="s">
        <v>129</v>
      </c>
      <c r="AN18" t="s">
        <v>129</v>
      </c>
      <c r="AO18" t="s">
        <v>129</v>
      </c>
      <c r="AP18">
        <v>11</v>
      </c>
      <c r="AQ18">
        <v>0.8</v>
      </c>
      <c r="AR18" t="s">
        <v>143</v>
      </c>
      <c r="AS18" t="s">
        <v>129</v>
      </c>
      <c r="AT18" t="s">
        <v>129</v>
      </c>
      <c r="AU18" t="s">
        <v>129</v>
      </c>
      <c r="AV18" t="s">
        <v>129</v>
      </c>
      <c r="AW18" t="s">
        <v>129</v>
      </c>
      <c r="AX18" t="s">
        <v>129</v>
      </c>
      <c r="AY18" t="s">
        <v>129</v>
      </c>
      <c r="AZ18" t="s">
        <v>129</v>
      </c>
      <c r="BA18" t="s">
        <v>129</v>
      </c>
      <c r="BB18" t="s">
        <v>129</v>
      </c>
      <c r="BC18" t="s">
        <v>129</v>
      </c>
      <c r="BD18" t="s">
        <v>129</v>
      </c>
      <c r="BE18" t="s">
        <v>129</v>
      </c>
      <c r="BF18" t="s">
        <v>129</v>
      </c>
      <c r="BG18" t="s">
        <v>129</v>
      </c>
      <c r="BH18" t="s">
        <v>129</v>
      </c>
      <c r="BI18" t="s">
        <v>129</v>
      </c>
      <c r="BJ18" t="s">
        <v>129</v>
      </c>
      <c r="BK18" t="s">
        <v>129</v>
      </c>
      <c r="BL18" t="s">
        <v>129</v>
      </c>
      <c r="BM18" t="s">
        <v>129</v>
      </c>
      <c r="BN18" t="s">
        <v>129</v>
      </c>
      <c r="BO18" t="s">
        <v>129</v>
      </c>
      <c r="BP18" t="s">
        <v>129</v>
      </c>
      <c r="BQ18" t="s">
        <v>129</v>
      </c>
      <c r="BR18" t="s">
        <v>129</v>
      </c>
      <c r="BS18" t="s">
        <v>129</v>
      </c>
      <c r="BT18" t="s">
        <v>129</v>
      </c>
      <c r="BU18" t="s">
        <v>129</v>
      </c>
      <c r="BV18" t="s">
        <v>129</v>
      </c>
      <c r="BW18" t="s">
        <v>129</v>
      </c>
      <c r="BX18" t="s">
        <v>129</v>
      </c>
      <c r="BY18" t="s">
        <v>129</v>
      </c>
      <c r="BZ18" t="s">
        <v>129</v>
      </c>
      <c r="CA18" t="s">
        <v>129</v>
      </c>
      <c r="CB18" t="s">
        <v>129</v>
      </c>
      <c r="CC18" t="s">
        <v>129</v>
      </c>
      <c r="CD18" t="s">
        <v>129</v>
      </c>
      <c r="CE18" t="s">
        <v>129</v>
      </c>
      <c r="CF18" t="s">
        <v>129</v>
      </c>
      <c r="CG18" t="s">
        <v>129</v>
      </c>
      <c r="CH18" t="s">
        <v>129</v>
      </c>
      <c r="CI18" t="s">
        <v>129</v>
      </c>
      <c r="CJ18" t="s">
        <v>129</v>
      </c>
      <c r="CK18" t="s">
        <v>129</v>
      </c>
      <c r="CL18" s="7">
        <v>0</v>
      </c>
      <c r="CM18" s="7">
        <v>0</v>
      </c>
      <c r="CN18" s="7">
        <v>20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20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 s="7">
        <v>20</v>
      </c>
      <c r="DV18" s="7">
        <f t="shared" si="3"/>
        <v>1153.9840000000002</v>
      </c>
      <c r="DW18" s="7">
        <f t="shared" si="4"/>
        <v>0.30400000000000005</v>
      </c>
      <c r="DX18" s="7">
        <f t="shared" si="5"/>
        <v>0</v>
      </c>
      <c r="DY18">
        <f t="shared" si="9"/>
        <v>2019</v>
      </c>
      <c r="EA18" s="11">
        <f t="shared" si="10"/>
        <v>0</v>
      </c>
      <c r="EB18" s="11">
        <f t="shared" si="11"/>
        <v>0</v>
      </c>
      <c r="EC18" s="11">
        <f t="shared" si="12"/>
        <v>1153.9840000000002</v>
      </c>
      <c r="EE18" s="11">
        <f t="shared" si="13"/>
        <v>0</v>
      </c>
      <c r="EF18" s="11">
        <f t="shared" si="14"/>
        <v>0</v>
      </c>
      <c r="EG18" s="11">
        <f t="shared" si="15"/>
        <v>0.30400000000000005</v>
      </c>
      <c r="EI18" s="11">
        <f t="shared" si="16"/>
        <v>0</v>
      </c>
      <c r="EJ18" s="11">
        <f t="shared" si="17"/>
        <v>0</v>
      </c>
      <c r="EK18" s="11">
        <f t="shared" si="18"/>
        <v>0</v>
      </c>
    </row>
    <row r="19" spans="1:141">
      <c r="A19">
        <v>6975</v>
      </c>
      <c r="B19" t="s">
        <v>151</v>
      </c>
      <c r="C19" t="s">
        <v>198</v>
      </c>
      <c r="D19" t="s">
        <v>127</v>
      </c>
      <c r="E19" t="s">
        <v>153</v>
      </c>
      <c r="F19" t="s">
        <v>129</v>
      </c>
      <c r="G19" t="s">
        <v>129</v>
      </c>
      <c r="H19" t="s">
        <v>154</v>
      </c>
      <c r="I19" t="s">
        <v>131</v>
      </c>
      <c r="J19" t="s">
        <v>132</v>
      </c>
      <c r="K19" t="s">
        <v>199</v>
      </c>
      <c r="L19" t="s">
        <v>199</v>
      </c>
      <c r="M19" t="s">
        <v>200</v>
      </c>
      <c r="N19" t="s">
        <v>129</v>
      </c>
      <c r="O19" t="s">
        <v>135</v>
      </c>
      <c r="P19" t="s">
        <v>136</v>
      </c>
      <c r="Q19" t="s">
        <v>166</v>
      </c>
      <c r="R19" t="s">
        <v>159</v>
      </c>
      <c r="S19" t="s">
        <v>129</v>
      </c>
      <c r="T19" t="s">
        <v>160</v>
      </c>
      <c r="U19" t="s">
        <v>167</v>
      </c>
      <c r="V19" t="s">
        <v>162</v>
      </c>
      <c r="W19">
        <v>45</v>
      </c>
      <c r="X19">
        <v>45</v>
      </c>
      <c r="Z19">
        <v>0</v>
      </c>
      <c r="AA19">
        <v>0</v>
      </c>
      <c r="AB19">
        <v>0</v>
      </c>
      <c r="AC19">
        <v>82.246666666666698</v>
      </c>
      <c r="AD19" t="s">
        <v>136</v>
      </c>
      <c r="AE19" t="s">
        <v>140</v>
      </c>
      <c r="AF19">
        <v>2.1666666666666699E-2</v>
      </c>
      <c r="AG19">
        <v>0</v>
      </c>
      <c r="AH19" t="s">
        <v>136</v>
      </c>
      <c r="AI19" t="s">
        <v>142</v>
      </c>
      <c r="AJ19" t="s">
        <v>129</v>
      </c>
      <c r="AK19" t="s">
        <v>129</v>
      </c>
      <c r="AL19" t="s">
        <v>129</v>
      </c>
      <c r="AM19" t="s">
        <v>129</v>
      </c>
      <c r="AN19" t="s">
        <v>129</v>
      </c>
      <c r="AO19" t="s">
        <v>129</v>
      </c>
      <c r="AP19">
        <v>11</v>
      </c>
      <c r="AQ19">
        <v>0.8</v>
      </c>
      <c r="AR19" t="s">
        <v>143</v>
      </c>
      <c r="AS19" t="s">
        <v>129</v>
      </c>
      <c r="AT19" t="s">
        <v>129</v>
      </c>
      <c r="AU19" t="s">
        <v>129</v>
      </c>
      <c r="AV19" t="s">
        <v>129</v>
      </c>
      <c r="AW19" t="s">
        <v>129</v>
      </c>
      <c r="AX19" t="s">
        <v>129</v>
      </c>
      <c r="AY19" t="s">
        <v>129</v>
      </c>
      <c r="AZ19" t="s">
        <v>129</v>
      </c>
      <c r="BA19" t="s">
        <v>129</v>
      </c>
      <c r="BB19" t="s">
        <v>129</v>
      </c>
      <c r="BC19" t="s">
        <v>129</v>
      </c>
      <c r="BD19" t="s">
        <v>129</v>
      </c>
      <c r="BE19" t="s">
        <v>129</v>
      </c>
      <c r="BF19" t="s">
        <v>129</v>
      </c>
      <c r="BG19" t="s">
        <v>129</v>
      </c>
      <c r="BH19" t="s">
        <v>129</v>
      </c>
      <c r="BI19" t="s">
        <v>129</v>
      </c>
      <c r="BJ19" t="s">
        <v>129</v>
      </c>
      <c r="BK19" t="s">
        <v>129</v>
      </c>
      <c r="BL19" t="s">
        <v>129</v>
      </c>
      <c r="BM19" t="s">
        <v>129</v>
      </c>
      <c r="BN19" t="s">
        <v>129</v>
      </c>
      <c r="BO19" t="s">
        <v>129</v>
      </c>
      <c r="BP19" t="s">
        <v>129</v>
      </c>
      <c r="BQ19" t="s">
        <v>129</v>
      </c>
      <c r="BR19" t="s">
        <v>129</v>
      </c>
      <c r="BS19" t="s">
        <v>129</v>
      </c>
      <c r="BT19" t="s">
        <v>129</v>
      </c>
      <c r="BU19" t="s">
        <v>129</v>
      </c>
      <c r="BV19" t="s">
        <v>129</v>
      </c>
      <c r="BW19" t="s">
        <v>129</v>
      </c>
      <c r="BX19" t="s">
        <v>129</v>
      </c>
      <c r="BY19" t="s">
        <v>129</v>
      </c>
      <c r="BZ19" t="s">
        <v>129</v>
      </c>
      <c r="CA19" t="s">
        <v>129</v>
      </c>
      <c r="CB19" t="s">
        <v>129</v>
      </c>
      <c r="CC19" t="s">
        <v>129</v>
      </c>
      <c r="CD19" t="s">
        <v>129</v>
      </c>
      <c r="CE19" t="s">
        <v>129</v>
      </c>
      <c r="CF19" t="s">
        <v>129</v>
      </c>
      <c r="CG19" t="s">
        <v>129</v>
      </c>
      <c r="CH19" t="s">
        <v>129</v>
      </c>
      <c r="CI19" t="s">
        <v>129</v>
      </c>
      <c r="CJ19" t="s">
        <v>129</v>
      </c>
      <c r="CK19" t="s">
        <v>129</v>
      </c>
      <c r="CL19" s="7">
        <v>0</v>
      </c>
      <c r="CM19" s="7">
        <v>0</v>
      </c>
      <c r="CN19" s="7">
        <v>24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24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 s="7">
        <v>24</v>
      </c>
      <c r="DV19" s="7">
        <f t="shared" si="3"/>
        <v>1579.1360000000006</v>
      </c>
      <c r="DW19" s="7">
        <f t="shared" si="4"/>
        <v>0.41600000000000065</v>
      </c>
      <c r="DX19" s="7">
        <f t="shared" si="5"/>
        <v>0</v>
      </c>
      <c r="DY19">
        <f t="shared" si="9"/>
        <v>2019</v>
      </c>
      <c r="EA19" s="11">
        <f t="shared" si="10"/>
        <v>0</v>
      </c>
      <c r="EB19" s="11">
        <f t="shared" si="11"/>
        <v>0</v>
      </c>
      <c r="EC19" s="11">
        <f t="shared" si="12"/>
        <v>1579.1360000000006</v>
      </c>
      <c r="EE19" s="11">
        <f t="shared" si="13"/>
        <v>0</v>
      </c>
      <c r="EF19" s="11">
        <f t="shared" si="14"/>
        <v>0</v>
      </c>
      <c r="EG19" s="11">
        <f t="shared" si="15"/>
        <v>0.41600000000000065</v>
      </c>
      <c r="EI19" s="11">
        <f t="shared" si="16"/>
        <v>0</v>
      </c>
      <c r="EJ19" s="11">
        <f t="shared" si="17"/>
        <v>0</v>
      </c>
      <c r="EK19" s="11">
        <f t="shared" si="18"/>
        <v>0</v>
      </c>
    </row>
    <row r="20" spans="1:141">
      <c r="A20">
        <v>6976</v>
      </c>
      <c r="B20" t="s">
        <v>151</v>
      </c>
      <c r="C20" t="s">
        <v>201</v>
      </c>
      <c r="D20" t="s">
        <v>127</v>
      </c>
      <c r="E20" t="s">
        <v>153</v>
      </c>
      <c r="F20" t="s">
        <v>129</v>
      </c>
      <c r="G20" t="s">
        <v>129</v>
      </c>
      <c r="H20" t="s">
        <v>154</v>
      </c>
      <c r="I20" t="s">
        <v>131</v>
      </c>
      <c r="J20" t="s">
        <v>132</v>
      </c>
      <c r="K20" t="s">
        <v>202</v>
      </c>
      <c r="L20" t="s">
        <v>202</v>
      </c>
      <c r="M20" t="s">
        <v>203</v>
      </c>
      <c r="N20" t="s">
        <v>129</v>
      </c>
      <c r="O20" t="s">
        <v>135</v>
      </c>
      <c r="P20" t="s">
        <v>136</v>
      </c>
      <c r="Q20" t="s">
        <v>166</v>
      </c>
      <c r="R20" t="s">
        <v>159</v>
      </c>
      <c r="S20" t="s">
        <v>129</v>
      </c>
      <c r="T20" t="s">
        <v>160</v>
      </c>
      <c r="U20" t="s">
        <v>167</v>
      </c>
      <c r="V20" t="s">
        <v>162</v>
      </c>
      <c r="W20">
        <v>45</v>
      </c>
      <c r="X20">
        <v>45</v>
      </c>
      <c r="Z20">
        <v>0</v>
      </c>
      <c r="AA20">
        <v>0</v>
      </c>
      <c r="AB20">
        <v>0</v>
      </c>
      <c r="AC20">
        <v>87.308000000000007</v>
      </c>
      <c r="AD20" t="s">
        <v>136</v>
      </c>
      <c r="AE20" t="s">
        <v>140</v>
      </c>
      <c r="AF20">
        <v>2.3E-2</v>
      </c>
      <c r="AG20">
        <v>0</v>
      </c>
      <c r="AH20" t="s">
        <v>136</v>
      </c>
      <c r="AI20" t="s">
        <v>142</v>
      </c>
      <c r="AJ20" t="s">
        <v>129</v>
      </c>
      <c r="AK20" t="s">
        <v>129</v>
      </c>
      <c r="AL20" t="s">
        <v>129</v>
      </c>
      <c r="AM20" t="s">
        <v>129</v>
      </c>
      <c r="AN20" t="s">
        <v>129</v>
      </c>
      <c r="AO20" t="s">
        <v>129</v>
      </c>
      <c r="AP20">
        <v>11</v>
      </c>
      <c r="AQ20">
        <v>0.8</v>
      </c>
      <c r="AR20" t="s">
        <v>143</v>
      </c>
      <c r="AS20" t="s">
        <v>129</v>
      </c>
      <c r="AT20" t="s">
        <v>129</v>
      </c>
      <c r="AU20" t="s">
        <v>129</v>
      </c>
      <c r="AV20" t="s">
        <v>129</v>
      </c>
      <c r="AW20" t="s">
        <v>129</v>
      </c>
      <c r="AX20" t="s">
        <v>129</v>
      </c>
      <c r="AY20" t="s">
        <v>129</v>
      </c>
      <c r="AZ20" t="s">
        <v>129</v>
      </c>
      <c r="BA20" t="s">
        <v>129</v>
      </c>
      <c r="BB20" t="s">
        <v>129</v>
      </c>
      <c r="BC20" t="s">
        <v>129</v>
      </c>
      <c r="BD20" t="s">
        <v>129</v>
      </c>
      <c r="BE20" t="s">
        <v>129</v>
      </c>
      <c r="BF20" t="s">
        <v>129</v>
      </c>
      <c r="BG20" t="s">
        <v>129</v>
      </c>
      <c r="BH20" t="s">
        <v>129</v>
      </c>
      <c r="BI20" t="s">
        <v>129</v>
      </c>
      <c r="BJ20" t="s">
        <v>129</v>
      </c>
      <c r="BK20" t="s">
        <v>129</v>
      </c>
      <c r="BL20" t="s">
        <v>129</v>
      </c>
      <c r="BM20" t="s">
        <v>129</v>
      </c>
      <c r="BN20" t="s">
        <v>129</v>
      </c>
      <c r="BO20" t="s">
        <v>129</v>
      </c>
      <c r="BP20" t="s">
        <v>129</v>
      </c>
      <c r="BQ20" t="s">
        <v>129</v>
      </c>
      <c r="BR20" t="s">
        <v>129</v>
      </c>
      <c r="BS20" t="s">
        <v>129</v>
      </c>
      <c r="BT20" t="s">
        <v>129</v>
      </c>
      <c r="BU20" t="s">
        <v>129</v>
      </c>
      <c r="BV20" t="s">
        <v>129</v>
      </c>
      <c r="BW20" t="s">
        <v>129</v>
      </c>
      <c r="BX20" t="s">
        <v>129</v>
      </c>
      <c r="BY20" t="s">
        <v>129</v>
      </c>
      <c r="BZ20" t="s">
        <v>129</v>
      </c>
      <c r="CA20" t="s">
        <v>129</v>
      </c>
      <c r="CB20" t="s">
        <v>129</v>
      </c>
      <c r="CC20" t="s">
        <v>129</v>
      </c>
      <c r="CD20" t="s">
        <v>129</v>
      </c>
      <c r="CE20" t="s">
        <v>129</v>
      </c>
      <c r="CF20" t="s">
        <v>129</v>
      </c>
      <c r="CG20" t="s">
        <v>129</v>
      </c>
      <c r="CH20" t="s">
        <v>129</v>
      </c>
      <c r="CI20" t="s">
        <v>129</v>
      </c>
      <c r="CJ20" t="s">
        <v>129</v>
      </c>
      <c r="CK20" t="s">
        <v>129</v>
      </c>
      <c r="CL20" s="7">
        <v>0</v>
      </c>
      <c r="CM20" s="7">
        <v>0</v>
      </c>
      <c r="CN20" s="7">
        <v>52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52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 s="7">
        <v>52</v>
      </c>
      <c r="DV20" s="7">
        <f t="shared" si="3"/>
        <v>3632.0128000000004</v>
      </c>
      <c r="DW20" s="7">
        <f t="shared" si="4"/>
        <v>0.95679999999999998</v>
      </c>
      <c r="DX20" s="7">
        <f t="shared" si="5"/>
        <v>0</v>
      </c>
      <c r="DY20">
        <f t="shared" si="9"/>
        <v>2019</v>
      </c>
      <c r="EA20" s="11">
        <f t="shared" si="10"/>
        <v>0</v>
      </c>
      <c r="EB20" s="11">
        <f t="shared" si="11"/>
        <v>0</v>
      </c>
      <c r="EC20" s="11">
        <f t="shared" si="12"/>
        <v>3632.0128000000004</v>
      </c>
      <c r="EE20" s="11">
        <f t="shared" si="13"/>
        <v>0</v>
      </c>
      <c r="EF20" s="11">
        <f t="shared" si="14"/>
        <v>0</v>
      </c>
      <c r="EG20" s="11">
        <f t="shared" si="15"/>
        <v>0.95679999999999998</v>
      </c>
      <c r="EI20" s="11">
        <f t="shared" si="16"/>
        <v>0</v>
      </c>
      <c r="EJ20" s="11">
        <f t="shared" si="17"/>
        <v>0</v>
      </c>
      <c r="EK20" s="11">
        <f t="shared" si="18"/>
        <v>0</v>
      </c>
    </row>
    <row r="21" spans="1:141">
      <c r="A21">
        <v>6977</v>
      </c>
      <c r="B21" t="s">
        <v>151</v>
      </c>
      <c r="C21" t="s">
        <v>204</v>
      </c>
      <c r="D21" t="s">
        <v>127</v>
      </c>
      <c r="E21" t="s">
        <v>153</v>
      </c>
      <c r="F21" t="s">
        <v>129</v>
      </c>
      <c r="G21" t="s">
        <v>129</v>
      </c>
      <c r="H21" t="s">
        <v>154</v>
      </c>
      <c r="I21" t="s">
        <v>131</v>
      </c>
      <c r="J21" t="s">
        <v>132</v>
      </c>
      <c r="K21" t="s">
        <v>205</v>
      </c>
      <c r="L21" t="s">
        <v>205</v>
      </c>
      <c r="M21" t="s">
        <v>206</v>
      </c>
      <c r="N21" t="s">
        <v>129</v>
      </c>
      <c r="O21" t="s">
        <v>135</v>
      </c>
      <c r="P21" t="s">
        <v>136</v>
      </c>
      <c r="Q21" t="s">
        <v>166</v>
      </c>
      <c r="R21" t="s">
        <v>159</v>
      </c>
      <c r="S21" t="s">
        <v>129</v>
      </c>
      <c r="T21" t="s">
        <v>160</v>
      </c>
      <c r="U21" t="s">
        <v>167</v>
      </c>
      <c r="V21" t="s">
        <v>162</v>
      </c>
      <c r="W21">
        <v>45</v>
      </c>
      <c r="X21">
        <v>45</v>
      </c>
      <c r="Z21">
        <v>0</v>
      </c>
      <c r="AA21">
        <v>0</v>
      </c>
      <c r="AB21">
        <v>0</v>
      </c>
      <c r="AC21">
        <v>83.512</v>
      </c>
      <c r="AD21" t="s">
        <v>136</v>
      </c>
      <c r="AE21" t="s">
        <v>140</v>
      </c>
      <c r="AF21">
        <v>2.1999999999999999E-2</v>
      </c>
      <c r="AG21">
        <v>0</v>
      </c>
      <c r="AH21" t="s">
        <v>136</v>
      </c>
      <c r="AI21" t="s">
        <v>142</v>
      </c>
      <c r="AJ21" t="s">
        <v>129</v>
      </c>
      <c r="AK21" t="s">
        <v>129</v>
      </c>
      <c r="AL21" t="s">
        <v>129</v>
      </c>
      <c r="AM21" t="s">
        <v>129</v>
      </c>
      <c r="AN21" t="s">
        <v>129</v>
      </c>
      <c r="AO21" t="s">
        <v>129</v>
      </c>
      <c r="AP21">
        <v>11</v>
      </c>
      <c r="AQ21">
        <v>0.8</v>
      </c>
      <c r="AR21" t="s">
        <v>143</v>
      </c>
      <c r="AS21" t="s">
        <v>129</v>
      </c>
      <c r="AT21" t="s">
        <v>129</v>
      </c>
      <c r="AU21" t="s">
        <v>129</v>
      </c>
      <c r="AV21" t="s">
        <v>129</v>
      </c>
      <c r="AW21" t="s">
        <v>129</v>
      </c>
      <c r="AX21" t="s">
        <v>129</v>
      </c>
      <c r="AY21" t="s">
        <v>129</v>
      </c>
      <c r="AZ21" t="s">
        <v>129</v>
      </c>
      <c r="BA21" t="s">
        <v>129</v>
      </c>
      <c r="BB21" t="s">
        <v>129</v>
      </c>
      <c r="BC21" t="s">
        <v>129</v>
      </c>
      <c r="BD21" t="s">
        <v>129</v>
      </c>
      <c r="BE21" t="s">
        <v>129</v>
      </c>
      <c r="BF21" t="s">
        <v>129</v>
      </c>
      <c r="BG21" t="s">
        <v>129</v>
      </c>
      <c r="BH21" t="s">
        <v>129</v>
      </c>
      <c r="BI21" t="s">
        <v>129</v>
      </c>
      <c r="BJ21" t="s">
        <v>129</v>
      </c>
      <c r="BK21" t="s">
        <v>129</v>
      </c>
      <c r="BL21" t="s">
        <v>129</v>
      </c>
      <c r="BM21" t="s">
        <v>129</v>
      </c>
      <c r="BN21" t="s">
        <v>129</v>
      </c>
      <c r="BO21" t="s">
        <v>129</v>
      </c>
      <c r="BP21" t="s">
        <v>129</v>
      </c>
      <c r="BQ21" t="s">
        <v>129</v>
      </c>
      <c r="BR21" t="s">
        <v>129</v>
      </c>
      <c r="BS21" t="s">
        <v>129</v>
      </c>
      <c r="BT21" t="s">
        <v>129</v>
      </c>
      <c r="BU21" t="s">
        <v>129</v>
      </c>
      <c r="BV21" t="s">
        <v>129</v>
      </c>
      <c r="BW21" t="s">
        <v>129</v>
      </c>
      <c r="BX21" t="s">
        <v>129</v>
      </c>
      <c r="BY21" t="s">
        <v>129</v>
      </c>
      <c r="BZ21" t="s">
        <v>129</v>
      </c>
      <c r="CA21" t="s">
        <v>129</v>
      </c>
      <c r="CB21" t="s">
        <v>129</v>
      </c>
      <c r="CC21" t="s">
        <v>129</v>
      </c>
      <c r="CD21" t="s">
        <v>129</v>
      </c>
      <c r="CE21" t="s">
        <v>129</v>
      </c>
      <c r="CF21" t="s">
        <v>129</v>
      </c>
      <c r="CG21" t="s">
        <v>129</v>
      </c>
      <c r="CH21" t="s">
        <v>129</v>
      </c>
      <c r="CI21" t="s">
        <v>129</v>
      </c>
      <c r="CJ21" t="s">
        <v>129</v>
      </c>
      <c r="CK21" t="s">
        <v>129</v>
      </c>
      <c r="CL21" s="7">
        <v>0</v>
      </c>
      <c r="CM21" s="7">
        <v>0</v>
      </c>
      <c r="CN21" s="7">
        <v>4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4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 s="7">
        <v>4</v>
      </c>
      <c r="DV21" s="7">
        <f t="shared" si="3"/>
        <v>267.23840000000001</v>
      </c>
      <c r="DW21" s="7">
        <f t="shared" si="4"/>
        <v>7.0400000000000004E-2</v>
      </c>
      <c r="DX21" s="7">
        <f t="shared" si="5"/>
        <v>0</v>
      </c>
      <c r="DY21">
        <f t="shared" si="9"/>
        <v>2019</v>
      </c>
      <c r="EA21" s="11">
        <f t="shared" si="10"/>
        <v>0</v>
      </c>
      <c r="EB21" s="11">
        <f t="shared" si="11"/>
        <v>0</v>
      </c>
      <c r="EC21" s="11">
        <f t="shared" si="12"/>
        <v>267.23840000000001</v>
      </c>
      <c r="EE21" s="11">
        <f t="shared" si="13"/>
        <v>0</v>
      </c>
      <c r="EF21" s="11">
        <f t="shared" si="14"/>
        <v>0</v>
      </c>
      <c r="EG21" s="11">
        <f t="shared" si="15"/>
        <v>7.0400000000000004E-2</v>
      </c>
      <c r="EI21" s="11">
        <f t="shared" si="16"/>
        <v>0</v>
      </c>
      <c r="EJ21" s="11">
        <f t="shared" si="17"/>
        <v>0</v>
      </c>
      <c r="EK21" s="11">
        <f t="shared" si="18"/>
        <v>0</v>
      </c>
    </row>
    <row r="22" spans="1:141">
      <c r="A22">
        <v>6952</v>
      </c>
      <c r="B22" t="s">
        <v>151</v>
      </c>
      <c r="C22" t="s">
        <v>126</v>
      </c>
      <c r="D22" t="s">
        <v>127</v>
      </c>
      <c r="E22" t="s">
        <v>153</v>
      </c>
      <c r="F22" t="s">
        <v>129</v>
      </c>
      <c r="G22" t="s">
        <v>129</v>
      </c>
      <c r="H22" t="s">
        <v>154</v>
      </c>
      <c r="I22" t="s">
        <v>131</v>
      </c>
      <c r="J22" t="s">
        <v>132</v>
      </c>
      <c r="K22" t="s">
        <v>207</v>
      </c>
      <c r="L22" t="s">
        <v>207</v>
      </c>
      <c r="M22" t="s">
        <v>208</v>
      </c>
      <c r="N22" t="s">
        <v>129</v>
      </c>
      <c r="O22" t="s">
        <v>135</v>
      </c>
      <c r="P22" t="s">
        <v>136</v>
      </c>
      <c r="Q22" t="s">
        <v>166</v>
      </c>
      <c r="R22" t="s">
        <v>159</v>
      </c>
      <c r="S22" t="s">
        <v>129</v>
      </c>
      <c r="T22" t="s">
        <v>160</v>
      </c>
      <c r="U22" t="s">
        <v>167</v>
      </c>
      <c r="V22" t="s">
        <v>162</v>
      </c>
      <c r="W22">
        <v>45</v>
      </c>
      <c r="X22">
        <v>43.551676485991102</v>
      </c>
      <c r="Z22">
        <v>0</v>
      </c>
      <c r="AA22">
        <v>0</v>
      </c>
      <c r="AB22">
        <v>1.4483235140088999</v>
      </c>
      <c r="AC22">
        <v>35.429333333333297</v>
      </c>
      <c r="AD22" t="s">
        <v>136</v>
      </c>
      <c r="AE22" t="s">
        <v>140</v>
      </c>
      <c r="AF22">
        <v>9.3333333333333306E-3</v>
      </c>
      <c r="AG22">
        <v>0</v>
      </c>
      <c r="AH22" t="s">
        <v>136</v>
      </c>
      <c r="AI22" t="s">
        <v>142</v>
      </c>
      <c r="AJ22" t="s">
        <v>129</v>
      </c>
      <c r="AK22" t="s">
        <v>129</v>
      </c>
      <c r="AL22" t="s">
        <v>129</v>
      </c>
      <c r="AM22" t="s">
        <v>129</v>
      </c>
      <c r="AN22" t="s">
        <v>129</v>
      </c>
      <c r="AO22" t="s">
        <v>129</v>
      </c>
      <c r="AP22">
        <v>11</v>
      </c>
      <c r="AQ22">
        <v>0.8</v>
      </c>
      <c r="AR22" t="s">
        <v>143</v>
      </c>
      <c r="AS22" t="s">
        <v>129</v>
      </c>
      <c r="AT22" t="s">
        <v>129</v>
      </c>
      <c r="AU22" t="s">
        <v>129</v>
      </c>
      <c r="AV22" t="s">
        <v>129</v>
      </c>
      <c r="AW22" t="s">
        <v>129</v>
      </c>
      <c r="AX22" t="s">
        <v>129</v>
      </c>
      <c r="AY22" t="s">
        <v>129</v>
      </c>
      <c r="AZ22" t="s">
        <v>129</v>
      </c>
      <c r="BA22" t="s">
        <v>129</v>
      </c>
      <c r="BB22" t="s">
        <v>129</v>
      </c>
      <c r="BC22" t="s">
        <v>129</v>
      </c>
      <c r="BD22" t="s">
        <v>129</v>
      </c>
      <c r="BE22" t="s">
        <v>129</v>
      </c>
      <c r="BF22" t="s">
        <v>129</v>
      </c>
      <c r="BG22" t="s">
        <v>129</v>
      </c>
      <c r="BH22" t="s">
        <v>129</v>
      </c>
      <c r="BI22" t="s">
        <v>129</v>
      </c>
      <c r="BJ22" t="s">
        <v>129</v>
      </c>
      <c r="BK22" t="s">
        <v>129</v>
      </c>
      <c r="BL22" t="s">
        <v>129</v>
      </c>
      <c r="BM22" t="s">
        <v>129</v>
      </c>
      <c r="BN22" t="s">
        <v>129</v>
      </c>
      <c r="BO22" t="s">
        <v>129</v>
      </c>
      <c r="BP22" t="s">
        <v>129</v>
      </c>
      <c r="BQ22" t="s">
        <v>129</v>
      </c>
      <c r="BR22" t="s">
        <v>129</v>
      </c>
      <c r="BS22" t="s">
        <v>129</v>
      </c>
      <c r="BT22" t="s">
        <v>129</v>
      </c>
      <c r="BU22" t="s">
        <v>129</v>
      </c>
      <c r="BV22" t="s">
        <v>129</v>
      </c>
      <c r="BW22" t="s">
        <v>129</v>
      </c>
      <c r="BX22" t="s">
        <v>129</v>
      </c>
      <c r="BY22" t="s">
        <v>129</v>
      </c>
      <c r="BZ22" t="s">
        <v>129</v>
      </c>
      <c r="CA22" t="s">
        <v>129</v>
      </c>
      <c r="CB22" t="s">
        <v>129</v>
      </c>
      <c r="CC22" t="s">
        <v>129</v>
      </c>
      <c r="CD22" t="s">
        <v>129</v>
      </c>
      <c r="CE22" t="s">
        <v>129</v>
      </c>
      <c r="CF22" t="s">
        <v>129</v>
      </c>
      <c r="CG22" t="s">
        <v>129</v>
      </c>
      <c r="CH22" t="s">
        <v>129</v>
      </c>
      <c r="CI22" t="s">
        <v>129</v>
      </c>
      <c r="CJ22" t="s">
        <v>129</v>
      </c>
      <c r="CK22" t="s">
        <v>129</v>
      </c>
      <c r="CL22" s="7">
        <v>0</v>
      </c>
      <c r="CM22" s="7">
        <v>315</v>
      </c>
      <c r="CN22" s="7">
        <v>3504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315</v>
      </c>
      <c r="DA22">
        <v>0</v>
      </c>
      <c r="DB22">
        <v>1590</v>
      </c>
      <c r="DC22">
        <v>786</v>
      </c>
      <c r="DD22">
        <v>1128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 s="7">
        <v>3819</v>
      </c>
      <c r="DV22" s="7">
        <f t="shared" si="3"/>
        <v>108243.6991999999</v>
      </c>
      <c r="DW22" s="7">
        <f t="shared" si="4"/>
        <v>28.515199999999993</v>
      </c>
      <c r="DX22" s="7">
        <f t="shared" si="5"/>
        <v>0</v>
      </c>
      <c r="DY22">
        <f t="shared" si="9"/>
        <v>2019</v>
      </c>
      <c r="EA22" s="11">
        <f t="shared" si="10"/>
        <v>0</v>
      </c>
      <c r="EB22" s="11">
        <f t="shared" si="11"/>
        <v>8928.1919999999918</v>
      </c>
      <c r="EC22" s="11">
        <f t="shared" si="12"/>
        <v>99315.507199999905</v>
      </c>
      <c r="EE22" s="11">
        <f t="shared" si="13"/>
        <v>0</v>
      </c>
      <c r="EF22" s="11">
        <f t="shared" si="14"/>
        <v>2.3519999999999994</v>
      </c>
      <c r="EG22" s="11">
        <f t="shared" si="15"/>
        <v>26.163199999999996</v>
      </c>
      <c r="EI22" s="11">
        <f t="shared" si="16"/>
        <v>0</v>
      </c>
      <c r="EJ22" s="11">
        <f t="shared" si="17"/>
        <v>0</v>
      </c>
      <c r="EK22" s="11">
        <f t="shared" si="18"/>
        <v>0</v>
      </c>
    </row>
    <row r="23" spans="1:141">
      <c r="A23">
        <v>6953</v>
      </c>
      <c r="B23" t="s">
        <v>151</v>
      </c>
      <c r="C23" t="s">
        <v>144</v>
      </c>
      <c r="D23" t="s">
        <v>127</v>
      </c>
      <c r="E23" t="s">
        <v>153</v>
      </c>
      <c r="F23" t="s">
        <v>129</v>
      </c>
      <c r="G23" t="s">
        <v>129</v>
      </c>
      <c r="H23" t="s">
        <v>154</v>
      </c>
      <c r="I23" t="s">
        <v>131</v>
      </c>
      <c r="J23" t="s">
        <v>132</v>
      </c>
      <c r="K23" t="s">
        <v>209</v>
      </c>
      <c r="L23" t="s">
        <v>209</v>
      </c>
      <c r="M23" t="s">
        <v>210</v>
      </c>
      <c r="N23" t="s">
        <v>129</v>
      </c>
      <c r="O23" t="s">
        <v>135</v>
      </c>
      <c r="P23" t="s">
        <v>136</v>
      </c>
      <c r="Q23" t="s">
        <v>166</v>
      </c>
      <c r="R23" t="s">
        <v>159</v>
      </c>
      <c r="S23" t="s">
        <v>129</v>
      </c>
      <c r="T23" t="s">
        <v>160</v>
      </c>
      <c r="U23" t="s">
        <v>167</v>
      </c>
      <c r="V23" t="s">
        <v>162</v>
      </c>
      <c r="W23">
        <v>45</v>
      </c>
      <c r="X23">
        <v>42.5971714285714</v>
      </c>
      <c r="Z23">
        <v>0</v>
      </c>
      <c r="AA23">
        <v>0</v>
      </c>
      <c r="AB23">
        <v>2.4028285714285702</v>
      </c>
      <c r="AC23">
        <v>37.96</v>
      </c>
      <c r="AD23" t="s">
        <v>136</v>
      </c>
      <c r="AE23" t="s">
        <v>140</v>
      </c>
      <c r="AF23">
        <v>0.01</v>
      </c>
      <c r="AG23">
        <v>0</v>
      </c>
      <c r="AH23" t="s">
        <v>136</v>
      </c>
      <c r="AI23" t="s">
        <v>142</v>
      </c>
      <c r="AJ23" t="s">
        <v>129</v>
      </c>
      <c r="AK23" t="s">
        <v>129</v>
      </c>
      <c r="AL23" t="s">
        <v>129</v>
      </c>
      <c r="AM23" t="s">
        <v>129</v>
      </c>
      <c r="AN23" t="s">
        <v>129</v>
      </c>
      <c r="AO23" t="s">
        <v>129</v>
      </c>
      <c r="AP23">
        <v>11</v>
      </c>
      <c r="AQ23">
        <v>0.8</v>
      </c>
      <c r="AR23" t="s">
        <v>143</v>
      </c>
      <c r="AS23" t="s">
        <v>129</v>
      </c>
      <c r="AT23" t="s">
        <v>129</v>
      </c>
      <c r="AU23" t="s">
        <v>129</v>
      </c>
      <c r="AV23" t="s">
        <v>129</v>
      </c>
      <c r="AW23" t="s">
        <v>129</v>
      </c>
      <c r="AX23" t="s">
        <v>129</v>
      </c>
      <c r="AY23" t="s">
        <v>129</v>
      </c>
      <c r="AZ23" t="s">
        <v>129</v>
      </c>
      <c r="BA23" t="s">
        <v>129</v>
      </c>
      <c r="BB23" t="s">
        <v>129</v>
      </c>
      <c r="BC23" t="s">
        <v>129</v>
      </c>
      <c r="BD23" t="s">
        <v>129</v>
      </c>
      <c r="BE23" t="s">
        <v>129</v>
      </c>
      <c r="BF23" t="s">
        <v>129</v>
      </c>
      <c r="BG23" t="s">
        <v>129</v>
      </c>
      <c r="BH23" t="s">
        <v>129</v>
      </c>
      <c r="BI23" t="s">
        <v>129</v>
      </c>
      <c r="BJ23" t="s">
        <v>129</v>
      </c>
      <c r="BK23" t="s">
        <v>129</v>
      </c>
      <c r="BL23" t="s">
        <v>129</v>
      </c>
      <c r="BM23" t="s">
        <v>129</v>
      </c>
      <c r="BN23" t="s">
        <v>129</v>
      </c>
      <c r="BO23" t="s">
        <v>129</v>
      </c>
      <c r="BP23" t="s">
        <v>129</v>
      </c>
      <c r="BQ23" t="s">
        <v>129</v>
      </c>
      <c r="BR23" t="s">
        <v>129</v>
      </c>
      <c r="BS23" t="s">
        <v>129</v>
      </c>
      <c r="BT23" t="s">
        <v>129</v>
      </c>
      <c r="BU23" t="s">
        <v>129</v>
      </c>
      <c r="BV23" t="s">
        <v>129</v>
      </c>
      <c r="BW23" t="s">
        <v>129</v>
      </c>
      <c r="BX23" t="s">
        <v>129</v>
      </c>
      <c r="BY23" t="s">
        <v>129</v>
      </c>
      <c r="BZ23" t="s">
        <v>129</v>
      </c>
      <c r="CA23" t="s">
        <v>129</v>
      </c>
      <c r="CB23" t="s">
        <v>129</v>
      </c>
      <c r="CC23" t="s">
        <v>129</v>
      </c>
      <c r="CD23" t="s">
        <v>129</v>
      </c>
      <c r="CE23" t="s">
        <v>129</v>
      </c>
      <c r="CF23" t="s">
        <v>129</v>
      </c>
      <c r="CG23" t="s">
        <v>129</v>
      </c>
      <c r="CH23" t="s">
        <v>129</v>
      </c>
      <c r="CI23" t="s">
        <v>129</v>
      </c>
      <c r="CJ23" t="s">
        <v>129</v>
      </c>
      <c r="CK23" t="s">
        <v>129</v>
      </c>
      <c r="CL23" s="7">
        <v>0</v>
      </c>
      <c r="CM23" s="7">
        <v>10</v>
      </c>
      <c r="CN23" s="7">
        <v>18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10</v>
      </c>
      <c r="DA23">
        <v>6</v>
      </c>
      <c r="DB23">
        <v>0</v>
      </c>
      <c r="DC23">
        <v>10</v>
      </c>
      <c r="DD23">
        <v>2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 s="7">
        <v>28</v>
      </c>
      <c r="DV23" s="7">
        <f t="shared" si="3"/>
        <v>850.30400000000009</v>
      </c>
      <c r="DW23" s="7">
        <f t="shared" si="4"/>
        <v>0.22400000000000003</v>
      </c>
      <c r="DX23" s="7">
        <f t="shared" si="5"/>
        <v>0</v>
      </c>
      <c r="DY23">
        <f t="shared" si="9"/>
        <v>2019</v>
      </c>
      <c r="EA23" s="11">
        <f t="shared" si="10"/>
        <v>0</v>
      </c>
      <c r="EB23" s="11">
        <f t="shared" si="11"/>
        <v>303.68</v>
      </c>
      <c r="EC23" s="11">
        <f t="shared" si="12"/>
        <v>546.62400000000002</v>
      </c>
      <c r="EE23" s="11">
        <f t="shared" si="13"/>
        <v>0</v>
      </c>
      <c r="EF23" s="11">
        <f t="shared" si="14"/>
        <v>8.0000000000000016E-2</v>
      </c>
      <c r="EG23" s="11">
        <f t="shared" si="15"/>
        <v>0.14399999999999999</v>
      </c>
      <c r="EI23" s="11">
        <f t="shared" si="16"/>
        <v>0</v>
      </c>
      <c r="EJ23" s="11">
        <f t="shared" si="17"/>
        <v>0</v>
      </c>
      <c r="EK23" s="11">
        <f t="shared" si="18"/>
        <v>0</v>
      </c>
    </row>
    <row r="24" spans="1:141">
      <c r="A24">
        <v>6954</v>
      </c>
      <c r="B24" t="s">
        <v>151</v>
      </c>
      <c r="C24" t="s">
        <v>211</v>
      </c>
      <c r="D24" t="s">
        <v>127</v>
      </c>
      <c r="E24" t="s">
        <v>153</v>
      </c>
      <c r="F24" t="s">
        <v>129</v>
      </c>
      <c r="G24" t="s">
        <v>129</v>
      </c>
      <c r="H24" t="s">
        <v>154</v>
      </c>
      <c r="I24" t="s">
        <v>131</v>
      </c>
      <c r="J24" t="s">
        <v>132</v>
      </c>
      <c r="K24" t="s">
        <v>212</v>
      </c>
      <c r="L24" t="s">
        <v>212</v>
      </c>
      <c r="M24" t="s">
        <v>213</v>
      </c>
      <c r="N24" t="s">
        <v>129</v>
      </c>
      <c r="O24" t="s">
        <v>135</v>
      </c>
      <c r="P24" t="s">
        <v>136</v>
      </c>
      <c r="Q24" t="s">
        <v>166</v>
      </c>
      <c r="R24" t="s">
        <v>159</v>
      </c>
      <c r="S24" t="s">
        <v>129</v>
      </c>
      <c r="T24" t="s">
        <v>160</v>
      </c>
      <c r="U24" t="s">
        <v>167</v>
      </c>
      <c r="V24" t="s">
        <v>162</v>
      </c>
      <c r="W24">
        <v>45</v>
      </c>
      <c r="X24">
        <v>45</v>
      </c>
      <c r="Z24">
        <v>0</v>
      </c>
      <c r="AA24">
        <v>0</v>
      </c>
      <c r="AB24">
        <v>0</v>
      </c>
      <c r="AC24">
        <v>41.756</v>
      </c>
      <c r="AD24" t="s">
        <v>136</v>
      </c>
      <c r="AE24" t="s">
        <v>140</v>
      </c>
      <c r="AF24">
        <v>1.0999999999999999E-2</v>
      </c>
      <c r="AG24">
        <v>0</v>
      </c>
      <c r="AH24" t="s">
        <v>136</v>
      </c>
      <c r="AI24" t="s">
        <v>142</v>
      </c>
      <c r="AJ24" t="s">
        <v>129</v>
      </c>
      <c r="AK24" t="s">
        <v>129</v>
      </c>
      <c r="AL24" t="s">
        <v>129</v>
      </c>
      <c r="AM24" t="s">
        <v>129</v>
      </c>
      <c r="AN24" t="s">
        <v>129</v>
      </c>
      <c r="AO24" t="s">
        <v>129</v>
      </c>
      <c r="AP24">
        <v>11</v>
      </c>
      <c r="AQ24">
        <v>0.8</v>
      </c>
      <c r="AR24" t="s">
        <v>143</v>
      </c>
      <c r="AS24" t="s">
        <v>129</v>
      </c>
      <c r="AT24" t="s">
        <v>129</v>
      </c>
      <c r="AU24" t="s">
        <v>129</v>
      </c>
      <c r="AV24" t="s">
        <v>129</v>
      </c>
      <c r="AW24" t="s">
        <v>129</v>
      </c>
      <c r="AX24" t="s">
        <v>129</v>
      </c>
      <c r="AY24" t="s">
        <v>129</v>
      </c>
      <c r="AZ24" t="s">
        <v>129</v>
      </c>
      <c r="BA24" t="s">
        <v>129</v>
      </c>
      <c r="BB24" t="s">
        <v>129</v>
      </c>
      <c r="BC24" t="s">
        <v>129</v>
      </c>
      <c r="BD24" t="s">
        <v>129</v>
      </c>
      <c r="BE24" t="s">
        <v>129</v>
      </c>
      <c r="BF24" t="s">
        <v>129</v>
      </c>
      <c r="BG24" t="s">
        <v>129</v>
      </c>
      <c r="BH24" t="s">
        <v>129</v>
      </c>
      <c r="BI24" t="s">
        <v>129</v>
      </c>
      <c r="BJ24" t="s">
        <v>129</v>
      </c>
      <c r="BK24" t="s">
        <v>129</v>
      </c>
      <c r="BL24" t="s">
        <v>129</v>
      </c>
      <c r="BM24" t="s">
        <v>129</v>
      </c>
      <c r="BN24" t="s">
        <v>129</v>
      </c>
      <c r="BO24" t="s">
        <v>129</v>
      </c>
      <c r="BP24" t="s">
        <v>129</v>
      </c>
      <c r="BQ24" t="s">
        <v>129</v>
      </c>
      <c r="BR24" t="s">
        <v>129</v>
      </c>
      <c r="BS24" t="s">
        <v>129</v>
      </c>
      <c r="BT24" t="s">
        <v>129</v>
      </c>
      <c r="BU24" t="s">
        <v>129</v>
      </c>
      <c r="BV24" t="s">
        <v>129</v>
      </c>
      <c r="BW24" t="s">
        <v>129</v>
      </c>
      <c r="BX24" t="s">
        <v>129</v>
      </c>
      <c r="BY24" t="s">
        <v>129</v>
      </c>
      <c r="BZ24" t="s">
        <v>129</v>
      </c>
      <c r="CA24" t="s">
        <v>129</v>
      </c>
      <c r="CB24" t="s">
        <v>129</v>
      </c>
      <c r="CC24" t="s">
        <v>129</v>
      </c>
      <c r="CD24" t="s">
        <v>129</v>
      </c>
      <c r="CE24" t="s">
        <v>129</v>
      </c>
      <c r="CF24" t="s">
        <v>129</v>
      </c>
      <c r="CG24" t="s">
        <v>129</v>
      </c>
      <c r="CH24" t="s">
        <v>129</v>
      </c>
      <c r="CI24" t="s">
        <v>129</v>
      </c>
      <c r="CJ24" t="s">
        <v>129</v>
      </c>
      <c r="CK24" t="s">
        <v>129</v>
      </c>
      <c r="CL24" s="7">
        <v>0</v>
      </c>
      <c r="CM24" s="7">
        <v>5</v>
      </c>
      <c r="CN24" s="7">
        <v>120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5</v>
      </c>
      <c r="CZ24">
        <v>0</v>
      </c>
      <c r="DA24">
        <v>0</v>
      </c>
      <c r="DB24">
        <v>102</v>
      </c>
      <c r="DC24">
        <v>0</v>
      </c>
      <c r="DD24">
        <v>18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 s="7">
        <v>125</v>
      </c>
      <c r="DV24" s="7">
        <f t="shared" si="3"/>
        <v>4175.6000000000004</v>
      </c>
      <c r="DW24" s="7">
        <f t="shared" si="4"/>
        <v>1.1000000000000001</v>
      </c>
      <c r="DX24" s="7">
        <f t="shared" si="5"/>
        <v>0</v>
      </c>
      <c r="DY24">
        <f t="shared" si="9"/>
        <v>2019</v>
      </c>
      <c r="EA24" s="11">
        <f t="shared" si="10"/>
        <v>0</v>
      </c>
      <c r="EB24" s="11">
        <f t="shared" si="11"/>
        <v>167.024</v>
      </c>
      <c r="EC24" s="11">
        <f t="shared" si="12"/>
        <v>4008.5760000000005</v>
      </c>
      <c r="EE24" s="11">
        <f t="shared" si="13"/>
        <v>0</v>
      </c>
      <c r="EF24" s="11">
        <f t="shared" si="14"/>
        <v>4.3999999999999997E-2</v>
      </c>
      <c r="EG24" s="11">
        <f t="shared" si="15"/>
        <v>1.0559999999999998</v>
      </c>
      <c r="EI24" s="11">
        <f t="shared" si="16"/>
        <v>0</v>
      </c>
      <c r="EJ24" s="11">
        <f t="shared" si="17"/>
        <v>0</v>
      </c>
      <c r="EK24" s="11">
        <f t="shared" si="18"/>
        <v>0</v>
      </c>
    </row>
    <row r="25" spans="1:141">
      <c r="A25">
        <v>6955</v>
      </c>
      <c r="B25" t="s">
        <v>151</v>
      </c>
      <c r="C25" t="s">
        <v>214</v>
      </c>
      <c r="D25" t="s">
        <v>127</v>
      </c>
      <c r="E25" t="s">
        <v>153</v>
      </c>
      <c r="F25" t="s">
        <v>129</v>
      </c>
      <c r="G25" t="s">
        <v>129</v>
      </c>
      <c r="H25" t="s">
        <v>154</v>
      </c>
      <c r="I25" t="s">
        <v>131</v>
      </c>
      <c r="J25" t="s">
        <v>132</v>
      </c>
      <c r="K25" t="s">
        <v>215</v>
      </c>
      <c r="L25" t="s">
        <v>215</v>
      </c>
      <c r="M25" t="s">
        <v>216</v>
      </c>
      <c r="N25" t="s">
        <v>129</v>
      </c>
      <c r="O25" t="s">
        <v>135</v>
      </c>
      <c r="P25" t="s">
        <v>136</v>
      </c>
      <c r="Q25" t="s">
        <v>166</v>
      </c>
      <c r="R25" t="s">
        <v>159</v>
      </c>
      <c r="S25" t="s">
        <v>129</v>
      </c>
      <c r="T25" t="s">
        <v>160</v>
      </c>
      <c r="U25" t="s">
        <v>167</v>
      </c>
      <c r="V25" t="s">
        <v>162</v>
      </c>
      <c r="W25">
        <v>45</v>
      </c>
      <c r="X25">
        <v>43.593329134295203</v>
      </c>
      <c r="Z25">
        <v>0</v>
      </c>
      <c r="AA25">
        <v>0</v>
      </c>
      <c r="AB25">
        <v>1.40667086570477</v>
      </c>
      <c r="AC25">
        <v>41.756</v>
      </c>
      <c r="AD25" t="s">
        <v>136</v>
      </c>
      <c r="AE25" t="s">
        <v>140</v>
      </c>
      <c r="AF25">
        <v>1.0999999999999999E-2</v>
      </c>
      <c r="AG25">
        <v>0</v>
      </c>
      <c r="AH25" t="s">
        <v>136</v>
      </c>
      <c r="AI25" t="s">
        <v>142</v>
      </c>
      <c r="AJ25" t="s">
        <v>129</v>
      </c>
      <c r="AK25" t="s">
        <v>129</v>
      </c>
      <c r="AL25" t="s">
        <v>129</v>
      </c>
      <c r="AM25" t="s">
        <v>129</v>
      </c>
      <c r="AN25" t="s">
        <v>129</v>
      </c>
      <c r="AO25" t="s">
        <v>129</v>
      </c>
      <c r="AP25">
        <v>11</v>
      </c>
      <c r="AQ25">
        <v>0.8</v>
      </c>
      <c r="AR25" t="s">
        <v>143</v>
      </c>
      <c r="AS25" t="s">
        <v>129</v>
      </c>
      <c r="AT25" t="s">
        <v>129</v>
      </c>
      <c r="AU25" t="s">
        <v>129</v>
      </c>
      <c r="AV25" t="s">
        <v>129</v>
      </c>
      <c r="AW25" t="s">
        <v>129</v>
      </c>
      <c r="AX25" t="s">
        <v>129</v>
      </c>
      <c r="AY25" t="s">
        <v>129</v>
      </c>
      <c r="AZ25" t="s">
        <v>129</v>
      </c>
      <c r="BA25" t="s">
        <v>129</v>
      </c>
      <c r="BB25" t="s">
        <v>129</v>
      </c>
      <c r="BC25" t="s">
        <v>129</v>
      </c>
      <c r="BD25" t="s">
        <v>129</v>
      </c>
      <c r="BE25" t="s">
        <v>129</v>
      </c>
      <c r="BF25" t="s">
        <v>129</v>
      </c>
      <c r="BG25" t="s">
        <v>129</v>
      </c>
      <c r="BH25" t="s">
        <v>129</v>
      </c>
      <c r="BI25" t="s">
        <v>129</v>
      </c>
      <c r="BJ25" t="s">
        <v>129</v>
      </c>
      <c r="BK25" t="s">
        <v>129</v>
      </c>
      <c r="BL25" t="s">
        <v>129</v>
      </c>
      <c r="BM25" t="s">
        <v>129</v>
      </c>
      <c r="BN25" t="s">
        <v>129</v>
      </c>
      <c r="BO25" t="s">
        <v>129</v>
      </c>
      <c r="BP25" t="s">
        <v>129</v>
      </c>
      <c r="BQ25" t="s">
        <v>129</v>
      </c>
      <c r="BR25" t="s">
        <v>129</v>
      </c>
      <c r="BS25" t="s">
        <v>129</v>
      </c>
      <c r="BT25" t="s">
        <v>129</v>
      </c>
      <c r="BU25" t="s">
        <v>129</v>
      </c>
      <c r="BV25" t="s">
        <v>129</v>
      </c>
      <c r="BW25" t="s">
        <v>129</v>
      </c>
      <c r="BX25" t="s">
        <v>129</v>
      </c>
      <c r="BY25" t="s">
        <v>129</v>
      </c>
      <c r="BZ25" t="s">
        <v>129</v>
      </c>
      <c r="CA25" t="s">
        <v>129</v>
      </c>
      <c r="CB25" t="s">
        <v>129</v>
      </c>
      <c r="CC25" t="s">
        <v>129</v>
      </c>
      <c r="CD25" t="s">
        <v>129</v>
      </c>
      <c r="CE25" t="s">
        <v>129</v>
      </c>
      <c r="CF25" t="s">
        <v>129</v>
      </c>
      <c r="CG25" t="s">
        <v>129</v>
      </c>
      <c r="CH25" t="s">
        <v>129</v>
      </c>
      <c r="CI25" t="s">
        <v>129</v>
      </c>
      <c r="CJ25" t="s">
        <v>129</v>
      </c>
      <c r="CK25" t="s">
        <v>129</v>
      </c>
      <c r="CL25" s="7">
        <v>0</v>
      </c>
      <c r="CM25" s="7">
        <v>198</v>
      </c>
      <c r="CN25" s="7">
        <v>1604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104</v>
      </c>
      <c r="CY25">
        <v>0</v>
      </c>
      <c r="CZ25">
        <v>94</v>
      </c>
      <c r="DA25">
        <v>364</v>
      </c>
      <c r="DB25">
        <v>202</v>
      </c>
      <c r="DC25">
        <v>260</v>
      </c>
      <c r="DD25">
        <v>778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 s="7">
        <v>1802</v>
      </c>
      <c r="DV25" s="7">
        <f t="shared" si="3"/>
        <v>60195.449600000007</v>
      </c>
      <c r="DW25" s="7">
        <f t="shared" si="4"/>
        <v>15.8576</v>
      </c>
      <c r="DX25" s="7">
        <f t="shared" si="5"/>
        <v>0</v>
      </c>
      <c r="DY25">
        <f t="shared" si="9"/>
        <v>2019</v>
      </c>
      <c r="EA25" s="11">
        <f t="shared" si="10"/>
        <v>0</v>
      </c>
      <c r="EB25" s="11">
        <f t="shared" si="11"/>
        <v>6614.1504000000004</v>
      </c>
      <c r="EC25" s="11">
        <f t="shared" si="12"/>
        <v>53581.299200000001</v>
      </c>
      <c r="EE25" s="11">
        <f t="shared" si="13"/>
        <v>0</v>
      </c>
      <c r="EF25" s="11">
        <f t="shared" si="14"/>
        <v>1.7423999999999999</v>
      </c>
      <c r="EG25" s="11">
        <f t="shared" si="15"/>
        <v>14.1152</v>
      </c>
      <c r="EI25" s="11">
        <f t="shared" si="16"/>
        <v>0</v>
      </c>
      <c r="EJ25" s="11">
        <f t="shared" si="17"/>
        <v>0</v>
      </c>
      <c r="EK25" s="11">
        <f t="shared" si="18"/>
        <v>0</v>
      </c>
    </row>
    <row r="26" spans="1:141">
      <c r="A26">
        <v>6956</v>
      </c>
      <c r="B26" t="s">
        <v>151</v>
      </c>
      <c r="C26" t="s">
        <v>217</v>
      </c>
      <c r="D26" t="s">
        <v>127</v>
      </c>
      <c r="E26" t="s">
        <v>153</v>
      </c>
      <c r="F26" t="s">
        <v>129</v>
      </c>
      <c r="G26" t="s">
        <v>129</v>
      </c>
      <c r="H26" t="s">
        <v>154</v>
      </c>
      <c r="I26" t="s">
        <v>131</v>
      </c>
      <c r="J26" t="s">
        <v>132</v>
      </c>
      <c r="K26" t="s">
        <v>218</v>
      </c>
      <c r="L26" t="s">
        <v>218</v>
      </c>
      <c r="M26" t="s">
        <v>219</v>
      </c>
      <c r="N26" t="s">
        <v>129</v>
      </c>
      <c r="O26" t="s">
        <v>135</v>
      </c>
      <c r="P26" t="s">
        <v>136</v>
      </c>
      <c r="Q26" t="s">
        <v>166</v>
      </c>
      <c r="R26" t="s">
        <v>159</v>
      </c>
      <c r="S26" t="s">
        <v>129</v>
      </c>
      <c r="T26" t="s">
        <v>160</v>
      </c>
      <c r="U26" t="s">
        <v>167</v>
      </c>
      <c r="V26" t="s">
        <v>162</v>
      </c>
      <c r="W26">
        <v>45</v>
      </c>
      <c r="X26">
        <v>43.434782608695599</v>
      </c>
      <c r="Z26">
        <v>0</v>
      </c>
      <c r="AA26">
        <v>0</v>
      </c>
      <c r="AB26">
        <v>1.5652173913043499</v>
      </c>
      <c r="AC26">
        <v>102.492</v>
      </c>
      <c r="AD26" t="s">
        <v>136</v>
      </c>
      <c r="AE26" t="s">
        <v>140</v>
      </c>
      <c r="AF26">
        <v>2.7E-2</v>
      </c>
      <c r="AG26">
        <v>0</v>
      </c>
      <c r="AH26" t="s">
        <v>136</v>
      </c>
      <c r="AI26" t="s">
        <v>142</v>
      </c>
      <c r="AJ26" t="s">
        <v>129</v>
      </c>
      <c r="AK26" t="s">
        <v>129</v>
      </c>
      <c r="AL26" t="s">
        <v>129</v>
      </c>
      <c r="AM26" t="s">
        <v>129</v>
      </c>
      <c r="AN26" t="s">
        <v>129</v>
      </c>
      <c r="AO26" t="s">
        <v>129</v>
      </c>
      <c r="AP26">
        <v>11</v>
      </c>
      <c r="AQ26">
        <v>0.8</v>
      </c>
      <c r="AR26" t="s">
        <v>143</v>
      </c>
      <c r="AS26" t="s">
        <v>129</v>
      </c>
      <c r="AT26" t="s">
        <v>129</v>
      </c>
      <c r="AU26" t="s">
        <v>129</v>
      </c>
      <c r="AV26" t="s">
        <v>129</v>
      </c>
      <c r="AW26" t="s">
        <v>129</v>
      </c>
      <c r="AX26" t="s">
        <v>129</v>
      </c>
      <c r="AY26" t="s">
        <v>129</v>
      </c>
      <c r="AZ26" t="s">
        <v>129</v>
      </c>
      <c r="BA26" t="s">
        <v>129</v>
      </c>
      <c r="BB26" t="s">
        <v>129</v>
      </c>
      <c r="BC26" t="s">
        <v>129</v>
      </c>
      <c r="BD26" t="s">
        <v>129</v>
      </c>
      <c r="BE26" t="s">
        <v>129</v>
      </c>
      <c r="BF26" t="s">
        <v>129</v>
      </c>
      <c r="BG26" t="s">
        <v>129</v>
      </c>
      <c r="BH26" t="s">
        <v>129</v>
      </c>
      <c r="BI26" t="s">
        <v>129</v>
      </c>
      <c r="BJ26" t="s">
        <v>129</v>
      </c>
      <c r="BK26" t="s">
        <v>129</v>
      </c>
      <c r="BL26" t="s">
        <v>129</v>
      </c>
      <c r="BM26" t="s">
        <v>129</v>
      </c>
      <c r="BN26" t="s">
        <v>129</v>
      </c>
      <c r="BO26" t="s">
        <v>129</v>
      </c>
      <c r="BP26" t="s">
        <v>129</v>
      </c>
      <c r="BQ26" t="s">
        <v>129</v>
      </c>
      <c r="BR26" t="s">
        <v>129</v>
      </c>
      <c r="BS26" t="s">
        <v>129</v>
      </c>
      <c r="BT26" t="s">
        <v>129</v>
      </c>
      <c r="BU26" t="s">
        <v>129</v>
      </c>
      <c r="BV26" t="s">
        <v>129</v>
      </c>
      <c r="BW26" t="s">
        <v>129</v>
      </c>
      <c r="BX26" t="s">
        <v>129</v>
      </c>
      <c r="BY26" t="s">
        <v>129</v>
      </c>
      <c r="BZ26" t="s">
        <v>129</v>
      </c>
      <c r="CA26" t="s">
        <v>129</v>
      </c>
      <c r="CB26" t="s">
        <v>129</v>
      </c>
      <c r="CC26" t="s">
        <v>129</v>
      </c>
      <c r="CD26" t="s">
        <v>129</v>
      </c>
      <c r="CE26" t="s">
        <v>129</v>
      </c>
      <c r="CF26" t="s">
        <v>129</v>
      </c>
      <c r="CG26" t="s">
        <v>129</v>
      </c>
      <c r="CH26" t="s">
        <v>129</v>
      </c>
      <c r="CI26" t="s">
        <v>129</v>
      </c>
      <c r="CJ26" t="s">
        <v>129</v>
      </c>
      <c r="CK26" t="s">
        <v>129</v>
      </c>
      <c r="CL26" s="7">
        <v>0</v>
      </c>
      <c r="CM26" s="7">
        <v>512</v>
      </c>
      <c r="CN26" s="7">
        <v>1144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512</v>
      </c>
      <c r="CY26">
        <v>0</v>
      </c>
      <c r="CZ26">
        <v>0</v>
      </c>
      <c r="DA26">
        <v>428</v>
      </c>
      <c r="DB26">
        <v>252</v>
      </c>
      <c r="DC26">
        <v>0</v>
      </c>
      <c r="DD26">
        <v>464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 s="7">
        <v>1656</v>
      </c>
      <c r="DV26" s="7">
        <f t="shared" si="3"/>
        <v>135781.40160000001</v>
      </c>
      <c r="DW26" s="7">
        <f t="shared" si="4"/>
        <v>35.769599999999997</v>
      </c>
      <c r="DX26" s="7">
        <f t="shared" si="5"/>
        <v>0</v>
      </c>
      <c r="DY26">
        <f t="shared" si="9"/>
        <v>2019</v>
      </c>
      <c r="EA26" s="11">
        <f t="shared" si="10"/>
        <v>0</v>
      </c>
      <c r="EB26" s="11">
        <f t="shared" si="11"/>
        <v>41980.723200000008</v>
      </c>
      <c r="EC26" s="11">
        <f t="shared" si="12"/>
        <v>93800.678400000004</v>
      </c>
      <c r="EE26" s="11">
        <f t="shared" si="13"/>
        <v>0</v>
      </c>
      <c r="EF26" s="11">
        <f t="shared" si="14"/>
        <v>11.059200000000001</v>
      </c>
      <c r="EG26" s="11">
        <f t="shared" si="15"/>
        <v>24.7104</v>
      </c>
      <c r="EI26" s="11">
        <f t="shared" si="16"/>
        <v>0</v>
      </c>
      <c r="EJ26" s="11">
        <f t="shared" si="17"/>
        <v>0</v>
      </c>
      <c r="EK26" s="11">
        <f t="shared" si="18"/>
        <v>0</v>
      </c>
    </row>
    <row r="27" spans="1:141">
      <c r="A27">
        <v>6957</v>
      </c>
      <c r="B27" t="s">
        <v>151</v>
      </c>
      <c r="C27" t="s">
        <v>220</v>
      </c>
      <c r="D27" t="s">
        <v>127</v>
      </c>
      <c r="E27" t="s">
        <v>153</v>
      </c>
      <c r="F27" t="s">
        <v>129</v>
      </c>
      <c r="G27" t="s">
        <v>129</v>
      </c>
      <c r="H27" t="s">
        <v>154</v>
      </c>
      <c r="I27" t="s">
        <v>131</v>
      </c>
      <c r="J27" t="s">
        <v>132</v>
      </c>
      <c r="K27" t="s">
        <v>221</v>
      </c>
      <c r="L27" t="s">
        <v>221</v>
      </c>
      <c r="M27" t="s">
        <v>222</v>
      </c>
      <c r="N27" t="s">
        <v>129</v>
      </c>
      <c r="O27" t="s">
        <v>135</v>
      </c>
      <c r="P27" t="s">
        <v>136</v>
      </c>
      <c r="Q27" t="s">
        <v>166</v>
      </c>
      <c r="R27" t="s">
        <v>159</v>
      </c>
      <c r="S27" t="s">
        <v>129</v>
      </c>
      <c r="T27" t="s">
        <v>160</v>
      </c>
      <c r="U27" t="s">
        <v>167</v>
      </c>
      <c r="V27" t="s">
        <v>162</v>
      </c>
      <c r="W27">
        <v>45</v>
      </c>
      <c r="X27">
        <v>43.314339880952403</v>
      </c>
      <c r="Z27">
        <v>0</v>
      </c>
      <c r="AA27">
        <v>0</v>
      </c>
      <c r="AB27">
        <v>1.6856601190476199</v>
      </c>
      <c r="AC27">
        <v>41.756</v>
      </c>
      <c r="AD27" t="s">
        <v>136</v>
      </c>
      <c r="AE27" t="s">
        <v>140</v>
      </c>
      <c r="AF27">
        <v>1.0999999999999999E-2</v>
      </c>
      <c r="AG27">
        <v>0</v>
      </c>
      <c r="AH27" t="s">
        <v>136</v>
      </c>
      <c r="AI27" t="s">
        <v>142</v>
      </c>
      <c r="AJ27" t="s">
        <v>129</v>
      </c>
      <c r="AK27" t="s">
        <v>129</v>
      </c>
      <c r="AL27" t="s">
        <v>129</v>
      </c>
      <c r="AM27" t="s">
        <v>129</v>
      </c>
      <c r="AN27" t="s">
        <v>129</v>
      </c>
      <c r="AO27" t="s">
        <v>129</v>
      </c>
      <c r="AP27">
        <v>11</v>
      </c>
      <c r="AQ27">
        <v>0.8</v>
      </c>
      <c r="AR27" t="s">
        <v>143</v>
      </c>
      <c r="AS27" t="s">
        <v>129</v>
      </c>
      <c r="AT27" t="s">
        <v>129</v>
      </c>
      <c r="AU27" t="s">
        <v>129</v>
      </c>
      <c r="AV27" t="s">
        <v>129</v>
      </c>
      <c r="AW27" t="s">
        <v>129</v>
      </c>
      <c r="AX27" t="s">
        <v>129</v>
      </c>
      <c r="AY27" t="s">
        <v>129</v>
      </c>
      <c r="AZ27" t="s">
        <v>129</v>
      </c>
      <c r="BA27" t="s">
        <v>129</v>
      </c>
      <c r="BB27" t="s">
        <v>129</v>
      </c>
      <c r="BC27" t="s">
        <v>129</v>
      </c>
      <c r="BD27" t="s">
        <v>129</v>
      </c>
      <c r="BE27" t="s">
        <v>129</v>
      </c>
      <c r="BF27" t="s">
        <v>129</v>
      </c>
      <c r="BG27" t="s">
        <v>129</v>
      </c>
      <c r="BH27" t="s">
        <v>129</v>
      </c>
      <c r="BI27" t="s">
        <v>129</v>
      </c>
      <c r="BJ27" t="s">
        <v>129</v>
      </c>
      <c r="BK27" t="s">
        <v>129</v>
      </c>
      <c r="BL27" t="s">
        <v>129</v>
      </c>
      <c r="BM27" t="s">
        <v>129</v>
      </c>
      <c r="BN27" t="s">
        <v>129</v>
      </c>
      <c r="BO27" t="s">
        <v>129</v>
      </c>
      <c r="BP27" t="s">
        <v>129</v>
      </c>
      <c r="BQ27" t="s">
        <v>129</v>
      </c>
      <c r="BR27" t="s">
        <v>129</v>
      </c>
      <c r="BS27" t="s">
        <v>129</v>
      </c>
      <c r="BT27" t="s">
        <v>129</v>
      </c>
      <c r="BU27" t="s">
        <v>129</v>
      </c>
      <c r="BV27" t="s">
        <v>129</v>
      </c>
      <c r="BW27" t="s">
        <v>129</v>
      </c>
      <c r="BX27" t="s">
        <v>129</v>
      </c>
      <c r="BY27" t="s">
        <v>129</v>
      </c>
      <c r="BZ27" t="s">
        <v>129</v>
      </c>
      <c r="CA27" t="s">
        <v>129</v>
      </c>
      <c r="CB27" t="s">
        <v>129</v>
      </c>
      <c r="CC27" t="s">
        <v>129</v>
      </c>
      <c r="CD27" t="s">
        <v>129</v>
      </c>
      <c r="CE27" t="s">
        <v>129</v>
      </c>
      <c r="CF27" t="s">
        <v>129</v>
      </c>
      <c r="CG27" t="s">
        <v>129</v>
      </c>
      <c r="CH27" t="s">
        <v>129</v>
      </c>
      <c r="CI27" t="s">
        <v>129</v>
      </c>
      <c r="CJ27" t="s">
        <v>129</v>
      </c>
      <c r="CK27" t="s">
        <v>129</v>
      </c>
      <c r="CL27" s="7">
        <v>0</v>
      </c>
      <c r="CM27" s="7">
        <v>80</v>
      </c>
      <c r="CN27" s="7">
        <v>256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80</v>
      </c>
      <c r="CY27">
        <v>0</v>
      </c>
      <c r="CZ27">
        <v>0</v>
      </c>
      <c r="DA27">
        <v>0</v>
      </c>
      <c r="DB27">
        <v>20</v>
      </c>
      <c r="DC27">
        <v>28</v>
      </c>
      <c r="DD27">
        <v>208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 s="7">
        <v>336</v>
      </c>
      <c r="DV27" s="7">
        <f t="shared" si="3"/>
        <v>11224.0128</v>
      </c>
      <c r="DW27" s="7">
        <f t="shared" si="4"/>
        <v>2.9567999999999999</v>
      </c>
      <c r="DX27" s="7">
        <f t="shared" si="5"/>
        <v>0</v>
      </c>
      <c r="DY27">
        <f t="shared" si="9"/>
        <v>2019</v>
      </c>
      <c r="EA27" s="11">
        <f t="shared" si="10"/>
        <v>0</v>
      </c>
      <c r="EB27" s="11">
        <f t="shared" si="11"/>
        <v>2672.384</v>
      </c>
      <c r="EC27" s="11">
        <f t="shared" si="12"/>
        <v>8551.6288000000004</v>
      </c>
      <c r="EE27" s="11">
        <f t="shared" si="13"/>
        <v>0</v>
      </c>
      <c r="EF27" s="11">
        <f t="shared" si="14"/>
        <v>0.70399999999999996</v>
      </c>
      <c r="EG27" s="11">
        <f t="shared" si="15"/>
        <v>2.2528000000000001</v>
      </c>
      <c r="EI27" s="11">
        <f t="shared" si="16"/>
        <v>0</v>
      </c>
      <c r="EJ27" s="11">
        <f t="shared" si="17"/>
        <v>0</v>
      </c>
      <c r="EK27" s="11">
        <f t="shared" si="18"/>
        <v>0</v>
      </c>
    </row>
    <row r="28" spans="1:141">
      <c r="A28">
        <v>6958</v>
      </c>
      <c r="B28" t="s">
        <v>151</v>
      </c>
      <c r="C28" t="s">
        <v>223</v>
      </c>
      <c r="D28" t="s">
        <v>127</v>
      </c>
      <c r="E28" t="s">
        <v>153</v>
      </c>
      <c r="F28" t="s">
        <v>129</v>
      </c>
      <c r="G28" t="s">
        <v>129</v>
      </c>
      <c r="H28" t="s">
        <v>154</v>
      </c>
      <c r="I28" t="s">
        <v>131</v>
      </c>
      <c r="J28" t="s">
        <v>132</v>
      </c>
      <c r="K28" t="s">
        <v>224</v>
      </c>
      <c r="L28" t="s">
        <v>224</v>
      </c>
      <c r="M28" t="s">
        <v>225</v>
      </c>
      <c r="N28" t="s">
        <v>129</v>
      </c>
      <c r="O28" t="s">
        <v>135</v>
      </c>
      <c r="P28" t="s">
        <v>136</v>
      </c>
      <c r="Q28" t="s">
        <v>166</v>
      </c>
      <c r="R28" t="s">
        <v>159</v>
      </c>
      <c r="S28" t="s">
        <v>129</v>
      </c>
      <c r="T28" t="s">
        <v>160</v>
      </c>
      <c r="U28" t="s">
        <v>167</v>
      </c>
      <c r="V28" t="s">
        <v>162</v>
      </c>
      <c r="W28">
        <v>12</v>
      </c>
      <c r="X28">
        <v>11.52</v>
      </c>
      <c r="Z28">
        <v>0</v>
      </c>
      <c r="AA28">
        <v>0</v>
      </c>
      <c r="AB28">
        <v>0.47999999999999898</v>
      </c>
      <c r="AC28">
        <v>280.904</v>
      </c>
      <c r="AD28" t="s">
        <v>136</v>
      </c>
      <c r="AE28" t="s">
        <v>140</v>
      </c>
      <c r="AF28">
        <v>7.3999999999999996E-2</v>
      </c>
      <c r="AG28">
        <v>0</v>
      </c>
      <c r="AH28" t="s">
        <v>136</v>
      </c>
      <c r="AI28" t="s">
        <v>142</v>
      </c>
      <c r="AJ28" t="s">
        <v>149</v>
      </c>
      <c r="AK28" t="s">
        <v>129</v>
      </c>
      <c r="AL28" t="s">
        <v>129</v>
      </c>
      <c r="AM28" t="s">
        <v>129</v>
      </c>
      <c r="AN28" t="s">
        <v>129</v>
      </c>
      <c r="AO28" t="s">
        <v>129</v>
      </c>
      <c r="AP28">
        <v>5.6</v>
      </c>
      <c r="AQ28">
        <v>0.8</v>
      </c>
      <c r="AR28" t="s">
        <v>143</v>
      </c>
      <c r="AS28" t="s">
        <v>129</v>
      </c>
      <c r="AT28" t="s">
        <v>129</v>
      </c>
      <c r="AU28" t="s">
        <v>129</v>
      </c>
      <c r="AV28" t="s">
        <v>129</v>
      </c>
      <c r="AW28" t="s">
        <v>129</v>
      </c>
      <c r="AX28" t="s">
        <v>129</v>
      </c>
      <c r="AY28" t="s">
        <v>129</v>
      </c>
      <c r="AZ28" t="s">
        <v>129</v>
      </c>
      <c r="BA28" t="s">
        <v>129</v>
      </c>
      <c r="BB28" t="s">
        <v>129</v>
      </c>
      <c r="BC28" t="s">
        <v>129</v>
      </c>
      <c r="BD28" t="s">
        <v>129</v>
      </c>
      <c r="BE28" t="s">
        <v>129</v>
      </c>
      <c r="BF28" t="s">
        <v>129</v>
      </c>
      <c r="BG28" t="s">
        <v>129</v>
      </c>
      <c r="BH28" t="s">
        <v>129</v>
      </c>
      <c r="BI28" t="s">
        <v>129</v>
      </c>
      <c r="BJ28" t="s">
        <v>129</v>
      </c>
      <c r="BK28" t="s">
        <v>129</v>
      </c>
      <c r="BL28" t="s">
        <v>129</v>
      </c>
      <c r="BM28" t="s">
        <v>129</v>
      </c>
      <c r="BN28" t="s">
        <v>129</v>
      </c>
      <c r="BO28" t="s">
        <v>129</v>
      </c>
      <c r="BP28" t="s">
        <v>129</v>
      </c>
      <c r="BQ28" t="s">
        <v>129</v>
      </c>
      <c r="BR28" t="s">
        <v>129</v>
      </c>
      <c r="BS28" t="s">
        <v>129</v>
      </c>
      <c r="BT28" t="s">
        <v>129</v>
      </c>
      <c r="BU28" t="s">
        <v>129</v>
      </c>
      <c r="BV28" t="s">
        <v>129</v>
      </c>
      <c r="BW28" t="s">
        <v>129</v>
      </c>
      <c r="BX28" t="s">
        <v>129</v>
      </c>
      <c r="BY28" t="s">
        <v>129</v>
      </c>
      <c r="BZ28" t="s">
        <v>129</v>
      </c>
      <c r="CA28" t="s">
        <v>129</v>
      </c>
      <c r="CB28" t="s">
        <v>129</v>
      </c>
      <c r="CC28" t="s">
        <v>129</v>
      </c>
      <c r="CD28" t="s">
        <v>129</v>
      </c>
      <c r="CE28" t="s">
        <v>129</v>
      </c>
      <c r="CF28" t="s">
        <v>129</v>
      </c>
      <c r="CG28" t="s">
        <v>129</v>
      </c>
      <c r="CH28" t="s">
        <v>129</v>
      </c>
      <c r="CI28" t="s">
        <v>129</v>
      </c>
      <c r="CJ28" t="s">
        <v>129</v>
      </c>
      <c r="CK28" t="s">
        <v>129</v>
      </c>
      <c r="CL28" s="7">
        <v>0</v>
      </c>
      <c r="CM28" s="7">
        <v>14</v>
      </c>
      <c r="CN28" s="7">
        <v>16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14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16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 s="7">
        <v>30</v>
      </c>
      <c r="DV28" s="7">
        <f t="shared" si="3"/>
        <v>6741.6959999999999</v>
      </c>
      <c r="DW28" s="7">
        <f t="shared" si="4"/>
        <v>1.7759999999999998</v>
      </c>
      <c r="DX28" s="7">
        <f t="shared" si="5"/>
        <v>0</v>
      </c>
      <c r="DY28">
        <f t="shared" si="9"/>
        <v>2013.6</v>
      </c>
      <c r="EA28" s="11">
        <f t="shared" si="10"/>
        <v>0</v>
      </c>
      <c r="EB28" s="11">
        <f t="shared" si="11"/>
        <v>3146.1248000000001</v>
      </c>
      <c r="EC28" s="11">
        <f t="shared" si="12"/>
        <v>3595.5712000000003</v>
      </c>
      <c r="EE28" s="11">
        <f t="shared" si="13"/>
        <v>0</v>
      </c>
      <c r="EF28" s="11">
        <f t="shared" si="14"/>
        <v>0.82880000000000009</v>
      </c>
      <c r="EG28" s="11">
        <f t="shared" si="15"/>
        <v>0.94720000000000004</v>
      </c>
      <c r="EI28" s="11">
        <f t="shared" si="16"/>
        <v>0</v>
      </c>
      <c r="EJ28" s="11">
        <f t="shared" si="17"/>
        <v>0</v>
      </c>
      <c r="EK28" s="11">
        <f t="shared" si="18"/>
        <v>0</v>
      </c>
    </row>
    <row r="29" spans="1:141">
      <c r="A29">
        <v>6959</v>
      </c>
      <c r="B29" t="s">
        <v>151</v>
      </c>
      <c r="C29" t="s">
        <v>226</v>
      </c>
      <c r="D29" t="s">
        <v>127</v>
      </c>
      <c r="E29" t="s">
        <v>153</v>
      </c>
      <c r="F29" t="s">
        <v>129</v>
      </c>
      <c r="G29" t="s">
        <v>129</v>
      </c>
      <c r="H29" t="s">
        <v>154</v>
      </c>
      <c r="I29" t="s">
        <v>131</v>
      </c>
      <c r="J29" t="s">
        <v>132</v>
      </c>
      <c r="K29" t="s">
        <v>227</v>
      </c>
      <c r="L29" t="s">
        <v>227</v>
      </c>
      <c r="M29" t="s">
        <v>228</v>
      </c>
      <c r="N29" t="s">
        <v>129</v>
      </c>
      <c r="O29" t="s">
        <v>135</v>
      </c>
      <c r="P29" t="s">
        <v>136</v>
      </c>
      <c r="Q29" t="s">
        <v>166</v>
      </c>
      <c r="R29" t="s">
        <v>159</v>
      </c>
      <c r="S29" t="s">
        <v>129</v>
      </c>
      <c r="T29" t="s">
        <v>160</v>
      </c>
      <c r="U29" t="s">
        <v>167</v>
      </c>
      <c r="V29" t="s">
        <v>162</v>
      </c>
      <c r="W29">
        <v>12</v>
      </c>
      <c r="X29">
        <v>12</v>
      </c>
      <c r="Z29">
        <v>0</v>
      </c>
      <c r="AA29">
        <v>0</v>
      </c>
      <c r="AB29">
        <v>0</v>
      </c>
      <c r="AC29">
        <v>303.68</v>
      </c>
      <c r="AD29" t="s">
        <v>136</v>
      </c>
      <c r="AE29" t="s">
        <v>140</v>
      </c>
      <c r="AF29">
        <v>0.08</v>
      </c>
      <c r="AG29">
        <v>0</v>
      </c>
      <c r="AH29" t="s">
        <v>136</v>
      </c>
      <c r="AI29" t="s">
        <v>142</v>
      </c>
      <c r="AJ29" t="s">
        <v>149</v>
      </c>
      <c r="AK29" t="s">
        <v>129</v>
      </c>
      <c r="AL29" t="s">
        <v>129</v>
      </c>
      <c r="AM29" t="s">
        <v>129</v>
      </c>
      <c r="AN29" t="s">
        <v>129</v>
      </c>
      <c r="AO29" t="s">
        <v>129</v>
      </c>
      <c r="AP29">
        <v>5.6</v>
      </c>
      <c r="AQ29">
        <v>0.8</v>
      </c>
      <c r="AR29" t="s">
        <v>143</v>
      </c>
      <c r="AS29" t="s">
        <v>129</v>
      </c>
      <c r="AT29" t="s">
        <v>129</v>
      </c>
      <c r="AU29" t="s">
        <v>129</v>
      </c>
      <c r="AV29" t="s">
        <v>129</v>
      </c>
      <c r="AW29" t="s">
        <v>129</v>
      </c>
      <c r="AX29" t="s">
        <v>129</v>
      </c>
      <c r="AY29" t="s">
        <v>129</v>
      </c>
      <c r="AZ29" t="s">
        <v>129</v>
      </c>
      <c r="BA29" t="s">
        <v>129</v>
      </c>
      <c r="BB29" t="s">
        <v>129</v>
      </c>
      <c r="BC29" t="s">
        <v>129</v>
      </c>
      <c r="BD29" t="s">
        <v>129</v>
      </c>
      <c r="BE29" t="s">
        <v>129</v>
      </c>
      <c r="BF29" t="s">
        <v>129</v>
      </c>
      <c r="BG29" t="s">
        <v>129</v>
      </c>
      <c r="BH29" t="s">
        <v>129</v>
      </c>
      <c r="BI29" t="s">
        <v>129</v>
      </c>
      <c r="BJ29" t="s">
        <v>129</v>
      </c>
      <c r="BK29" t="s">
        <v>129</v>
      </c>
      <c r="BL29" t="s">
        <v>129</v>
      </c>
      <c r="BM29" t="s">
        <v>129</v>
      </c>
      <c r="BN29" t="s">
        <v>129</v>
      </c>
      <c r="BO29" t="s">
        <v>129</v>
      </c>
      <c r="BP29" t="s">
        <v>129</v>
      </c>
      <c r="BQ29" t="s">
        <v>129</v>
      </c>
      <c r="BR29" t="s">
        <v>129</v>
      </c>
      <c r="BS29" t="s">
        <v>129</v>
      </c>
      <c r="BT29" t="s">
        <v>129</v>
      </c>
      <c r="BU29" t="s">
        <v>129</v>
      </c>
      <c r="BV29" t="s">
        <v>129</v>
      </c>
      <c r="BW29" t="s">
        <v>129</v>
      </c>
      <c r="BX29" t="s">
        <v>129</v>
      </c>
      <c r="BY29" t="s">
        <v>129</v>
      </c>
      <c r="BZ29" t="s">
        <v>129</v>
      </c>
      <c r="CA29" t="s">
        <v>129</v>
      </c>
      <c r="CB29" t="s">
        <v>129</v>
      </c>
      <c r="CC29" t="s">
        <v>129</v>
      </c>
      <c r="CD29" t="s">
        <v>129</v>
      </c>
      <c r="CE29" t="s">
        <v>129</v>
      </c>
      <c r="CF29" t="s">
        <v>129</v>
      </c>
      <c r="CG29" t="s">
        <v>129</v>
      </c>
      <c r="CH29" t="s">
        <v>129</v>
      </c>
      <c r="CI29" t="s">
        <v>129</v>
      </c>
      <c r="CJ29" t="s">
        <v>129</v>
      </c>
      <c r="CK29" t="s">
        <v>129</v>
      </c>
      <c r="CL29" s="7">
        <v>0</v>
      </c>
      <c r="CM29" s="7">
        <v>26</v>
      </c>
      <c r="CN29" s="7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26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 s="7">
        <v>26</v>
      </c>
      <c r="DV29" s="7">
        <f t="shared" si="3"/>
        <v>6316.5440000000008</v>
      </c>
      <c r="DW29" s="7">
        <f t="shared" si="4"/>
        <v>1.6640000000000001</v>
      </c>
      <c r="DX29" s="7">
        <f t="shared" si="5"/>
        <v>0</v>
      </c>
      <c r="DY29">
        <f t="shared" si="9"/>
        <v>2013.6</v>
      </c>
      <c r="EA29" s="11">
        <f t="shared" si="10"/>
        <v>0</v>
      </c>
      <c r="EB29" s="11">
        <f t="shared" si="11"/>
        <v>6316.5440000000008</v>
      </c>
      <c r="EC29" s="11">
        <f t="shared" si="12"/>
        <v>0</v>
      </c>
      <c r="EE29" s="11">
        <f t="shared" si="13"/>
        <v>0</v>
      </c>
      <c r="EF29" s="11">
        <f t="shared" si="14"/>
        <v>1.6640000000000001</v>
      </c>
      <c r="EG29" s="11">
        <f t="shared" si="15"/>
        <v>0</v>
      </c>
      <c r="EI29" s="11">
        <f t="shared" si="16"/>
        <v>0</v>
      </c>
      <c r="EJ29" s="11">
        <f t="shared" si="17"/>
        <v>0</v>
      </c>
      <c r="EK29" s="11">
        <f t="shared" si="18"/>
        <v>0</v>
      </c>
    </row>
    <row r="30" spans="1:141">
      <c r="A30">
        <v>6960</v>
      </c>
      <c r="B30" t="s">
        <v>151</v>
      </c>
      <c r="C30" t="s">
        <v>229</v>
      </c>
      <c r="D30" t="s">
        <v>127</v>
      </c>
      <c r="E30" t="s">
        <v>153</v>
      </c>
      <c r="F30" t="s">
        <v>129</v>
      </c>
      <c r="G30" t="s">
        <v>129</v>
      </c>
      <c r="H30" t="s">
        <v>154</v>
      </c>
      <c r="I30" t="s">
        <v>131</v>
      </c>
      <c r="J30" t="s">
        <v>132</v>
      </c>
      <c r="K30" t="s">
        <v>230</v>
      </c>
      <c r="L30" t="s">
        <v>230</v>
      </c>
      <c r="M30" t="s">
        <v>231</v>
      </c>
      <c r="N30" t="s">
        <v>129</v>
      </c>
      <c r="O30" t="s">
        <v>135</v>
      </c>
      <c r="P30" t="s">
        <v>136</v>
      </c>
      <c r="Q30" t="s">
        <v>166</v>
      </c>
      <c r="R30" t="s">
        <v>159</v>
      </c>
      <c r="S30" t="s">
        <v>129</v>
      </c>
      <c r="T30" t="s">
        <v>160</v>
      </c>
      <c r="U30" t="s">
        <v>167</v>
      </c>
      <c r="V30" t="s">
        <v>162</v>
      </c>
      <c r="W30">
        <v>12</v>
      </c>
      <c r="X30">
        <v>11.566886160714301</v>
      </c>
      <c r="Z30">
        <v>0</v>
      </c>
      <c r="AA30">
        <v>0</v>
      </c>
      <c r="AB30">
        <v>0.43311383928571301</v>
      </c>
      <c r="AC30">
        <v>178.41200000000001</v>
      </c>
      <c r="AD30" t="s">
        <v>136</v>
      </c>
      <c r="AE30" t="s">
        <v>140</v>
      </c>
      <c r="AF30">
        <v>4.7E-2</v>
      </c>
      <c r="AG30">
        <v>0</v>
      </c>
      <c r="AH30" t="s">
        <v>136</v>
      </c>
      <c r="AI30" t="s">
        <v>142</v>
      </c>
      <c r="AJ30" t="s">
        <v>149</v>
      </c>
      <c r="AK30" t="s">
        <v>129</v>
      </c>
      <c r="AL30" t="s">
        <v>129</v>
      </c>
      <c r="AM30" t="s">
        <v>129</v>
      </c>
      <c r="AN30" t="s">
        <v>129</v>
      </c>
      <c r="AO30" t="s">
        <v>129</v>
      </c>
      <c r="AP30">
        <v>5.6</v>
      </c>
      <c r="AQ30">
        <v>0.8</v>
      </c>
      <c r="AR30" t="s">
        <v>143</v>
      </c>
      <c r="AS30" t="s">
        <v>129</v>
      </c>
      <c r="AT30" t="s">
        <v>129</v>
      </c>
      <c r="AU30" t="s">
        <v>129</v>
      </c>
      <c r="AV30" t="s">
        <v>129</v>
      </c>
      <c r="AW30" t="s">
        <v>129</v>
      </c>
      <c r="AX30" t="s">
        <v>129</v>
      </c>
      <c r="AY30" t="s">
        <v>129</v>
      </c>
      <c r="AZ30" t="s">
        <v>129</v>
      </c>
      <c r="BA30" t="s">
        <v>129</v>
      </c>
      <c r="BB30" t="s">
        <v>129</v>
      </c>
      <c r="BC30" t="s">
        <v>129</v>
      </c>
      <c r="BD30" t="s">
        <v>129</v>
      </c>
      <c r="BE30" t="s">
        <v>129</v>
      </c>
      <c r="BF30" t="s">
        <v>129</v>
      </c>
      <c r="BG30" t="s">
        <v>129</v>
      </c>
      <c r="BH30" t="s">
        <v>129</v>
      </c>
      <c r="BI30" t="s">
        <v>129</v>
      </c>
      <c r="BJ30" t="s">
        <v>129</v>
      </c>
      <c r="BK30" t="s">
        <v>129</v>
      </c>
      <c r="BL30" t="s">
        <v>129</v>
      </c>
      <c r="BM30" t="s">
        <v>129</v>
      </c>
      <c r="BN30" t="s">
        <v>129</v>
      </c>
      <c r="BO30" t="s">
        <v>129</v>
      </c>
      <c r="BP30" t="s">
        <v>129</v>
      </c>
      <c r="BQ30" t="s">
        <v>129</v>
      </c>
      <c r="BR30" t="s">
        <v>129</v>
      </c>
      <c r="BS30" t="s">
        <v>129</v>
      </c>
      <c r="BT30" t="s">
        <v>129</v>
      </c>
      <c r="BU30" t="s">
        <v>129</v>
      </c>
      <c r="BV30" t="s">
        <v>129</v>
      </c>
      <c r="BW30" t="s">
        <v>129</v>
      </c>
      <c r="BX30" t="s">
        <v>129</v>
      </c>
      <c r="BY30" t="s">
        <v>129</v>
      </c>
      <c r="BZ30" t="s">
        <v>129</v>
      </c>
      <c r="CA30" t="s">
        <v>129</v>
      </c>
      <c r="CB30" t="s">
        <v>129</v>
      </c>
      <c r="CC30" t="s">
        <v>129</v>
      </c>
      <c r="CD30" t="s">
        <v>129</v>
      </c>
      <c r="CE30" t="s">
        <v>129</v>
      </c>
      <c r="CF30" t="s">
        <v>129</v>
      </c>
      <c r="CG30" t="s">
        <v>129</v>
      </c>
      <c r="CH30" t="s">
        <v>129</v>
      </c>
      <c r="CI30" t="s">
        <v>129</v>
      </c>
      <c r="CJ30" t="s">
        <v>129</v>
      </c>
      <c r="CK30" t="s">
        <v>129</v>
      </c>
      <c r="CL30" s="7">
        <v>0</v>
      </c>
      <c r="CM30" s="7">
        <v>3</v>
      </c>
      <c r="CN30" s="7">
        <v>221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3</v>
      </c>
      <c r="DA30">
        <v>59</v>
      </c>
      <c r="DB30">
        <v>69</v>
      </c>
      <c r="DC30">
        <v>36</v>
      </c>
      <c r="DD30">
        <v>57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 s="7">
        <v>224</v>
      </c>
      <c r="DV30" s="7">
        <f t="shared" si="3"/>
        <v>31971.430400000001</v>
      </c>
      <c r="DW30" s="7">
        <f t="shared" si="4"/>
        <v>8.4224000000000014</v>
      </c>
      <c r="DX30" s="7">
        <f t="shared" si="5"/>
        <v>0</v>
      </c>
      <c r="DY30">
        <f t="shared" si="9"/>
        <v>2013.6</v>
      </c>
      <c r="EA30" s="11">
        <f t="shared" si="10"/>
        <v>0</v>
      </c>
      <c r="EB30" s="11">
        <f t="shared" si="11"/>
        <v>428.18880000000001</v>
      </c>
      <c r="EC30" s="11">
        <f t="shared" si="12"/>
        <v>31543.241600000005</v>
      </c>
      <c r="EE30" s="11">
        <f t="shared" si="13"/>
        <v>0</v>
      </c>
      <c r="EF30" s="11">
        <f t="shared" si="14"/>
        <v>0.11280000000000001</v>
      </c>
      <c r="EG30" s="11">
        <f t="shared" si="15"/>
        <v>8.3096000000000014</v>
      </c>
      <c r="EI30" s="11">
        <f t="shared" si="16"/>
        <v>0</v>
      </c>
      <c r="EJ30" s="11">
        <f t="shared" si="17"/>
        <v>0</v>
      </c>
      <c r="EK30" s="11">
        <f t="shared" si="18"/>
        <v>0</v>
      </c>
    </row>
    <row r="31" spans="1:141">
      <c r="A31">
        <v>6961</v>
      </c>
      <c r="B31" t="s">
        <v>151</v>
      </c>
      <c r="C31" t="s">
        <v>232</v>
      </c>
      <c r="D31" t="s">
        <v>127</v>
      </c>
      <c r="E31" t="s">
        <v>153</v>
      </c>
      <c r="F31" t="s">
        <v>129</v>
      </c>
      <c r="G31" t="s">
        <v>129</v>
      </c>
      <c r="H31" t="s">
        <v>154</v>
      </c>
      <c r="I31" t="s">
        <v>131</v>
      </c>
      <c r="J31" t="s">
        <v>132</v>
      </c>
      <c r="K31" t="s">
        <v>233</v>
      </c>
      <c r="L31" t="s">
        <v>233</v>
      </c>
      <c r="M31" t="s">
        <v>234</v>
      </c>
      <c r="N31" t="s">
        <v>129</v>
      </c>
      <c r="O31" t="s">
        <v>135</v>
      </c>
      <c r="P31" t="s">
        <v>136</v>
      </c>
      <c r="Q31" t="s">
        <v>166</v>
      </c>
      <c r="R31" t="s">
        <v>159</v>
      </c>
      <c r="S31" t="s">
        <v>129</v>
      </c>
      <c r="T31" t="s">
        <v>160</v>
      </c>
      <c r="U31" t="s">
        <v>167</v>
      </c>
      <c r="V31" t="s">
        <v>162</v>
      </c>
      <c r="W31">
        <v>12</v>
      </c>
      <c r="X31">
        <v>12</v>
      </c>
      <c r="Z31">
        <v>0</v>
      </c>
      <c r="AA31">
        <v>0</v>
      </c>
      <c r="AB31">
        <v>0</v>
      </c>
      <c r="AC31">
        <v>227.76</v>
      </c>
      <c r="AD31" t="s">
        <v>136</v>
      </c>
      <c r="AE31" t="s">
        <v>140</v>
      </c>
      <c r="AF31">
        <v>0.06</v>
      </c>
      <c r="AG31">
        <v>0</v>
      </c>
      <c r="AH31" t="s">
        <v>136</v>
      </c>
      <c r="AI31" t="s">
        <v>142</v>
      </c>
      <c r="AJ31" t="s">
        <v>149</v>
      </c>
      <c r="AK31" t="s">
        <v>129</v>
      </c>
      <c r="AL31" t="s">
        <v>129</v>
      </c>
      <c r="AM31" t="s">
        <v>129</v>
      </c>
      <c r="AN31" t="s">
        <v>129</v>
      </c>
      <c r="AO31" t="s">
        <v>129</v>
      </c>
      <c r="AP31">
        <v>5.6</v>
      </c>
      <c r="AQ31">
        <v>0.8</v>
      </c>
      <c r="AR31" t="s">
        <v>143</v>
      </c>
      <c r="AS31" t="s">
        <v>129</v>
      </c>
      <c r="AT31" t="s">
        <v>129</v>
      </c>
      <c r="AU31" t="s">
        <v>129</v>
      </c>
      <c r="AV31" t="s">
        <v>129</v>
      </c>
      <c r="AW31" t="s">
        <v>129</v>
      </c>
      <c r="AX31" t="s">
        <v>129</v>
      </c>
      <c r="AY31" t="s">
        <v>129</v>
      </c>
      <c r="AZ31" t="s">
        <v>129</v>
      </c>
      <c r="BA31" t="s">
        <v>129</v>
      </c>
      <c r="BB31" t="s">
        <v>129</v>
      </c>
      <c r="BC31" t="s">
        <v>129</v>
      </c>
      <c r="BD31" t="s">
        <v>129</v>
      </c>
      <c r="BE31" t="s">
        <v>129</v>
      </c>
      <c r="BF31" t="s">
        <v>129</v>
      </c>
      <c r="BG31" t="s">
        <v>129</v>
      </c>
      <c r="BH31" t="s">
        <v>129</v>
      </c>
      <c r="BI31" t="s">
        <v>129</v>
      </c>
      <c r="BJ31" t="s">
        <v>129</v>
      </c>
      <c r="BK31" t="s">
        <v>129</v>
      </c>
      <c r="BL31" t="s">
        <v>129</v>
      </c>
      <c r="BM31" t="s">
        <v>129</v>
      </c>
      <c r="BN31" t="s">
        <v>129</v>
      </c>
      <c r="BO31" t="s">
        <v>129</v>
      </c>
      <c r="BP31" t="s">
        <v>129</v>
      </c>
      <c r="BQ31" t="s">
        <v>129</v>
      </c>
      <c r="BR31" t="s">
        <v>129</v>
      </c>
      <c r="BS31" t="s">
        <v>129</v>
      </c>
      <c r="BT31" t="s">
        <v>129</v>
      </c>
      <c r="BU31" t="s">
        <v>129</v>
      </c>
      <c r="BV31" t="s">
        <v>129</v>
      </c>
      <c r="BW31" t="s">
        <v>129</v>
      </c>
      <c r="BX31" t="s">
        <v>129</v>
      </c>
      <c r="BY31" t="s">
        <v>129</v>
      </c>
      <c r="BZ31" t="s">
        <v>129</v>
      </c>
      <c r="CA31" t="s">
        <v>129</v>
      </c>
      <c r="CB31" t="s">
        <v>129</v>
      </c>
      <c r="CC31" t="s">
        <v>129</v>
      </c>
      <c r="CD31" t="s">
        <v>129</v>
      </c>
      <c r="CE31" t="s">
        <v>129</v>
      </c>
      <c r="CF31" t="s">
        <v>129</v>
      </c>
      <c r="CG31" t="s">
        <v>129</v>
      </c>
      <c r="CH31" t="s">
        <v>129</v>
      </c>
      <c r="CI31" t="s">
        <v>129</v>
      </c>
      <c r="CJ31" t="s">
        <v>129</v>
      </c>
      <c r="CK31" t="s">
        <v>129</v>
      </c>
      <c r="CL31" s="7">
        <v>0</v>
      </c>
      <c r="CM31" s="7">
        <v>47</v>
      </c>
      <c r="CN31" s="7">
        <v>105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10</v>
      </c>
      <c r="CY31">
        <v>37</v>
      </c>
      <c r="CZ31">
        <v>0</v>
      </c>
      <c r="DA31">
        <v>62</v>
      </c>
      <c r="DB31">
        <v>36</v>
      </c>
      <c r="DC31">
        <v>0</v>
      </c>
      <c r="DD31">
        <v>7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 s="7">
        <v>152</v>
      </c>
      <c r="DV31" s="7">
        <f t="shared" si="3"/>
        <v>27695.615999999998</v>
      </c>
      <c r="DW31" s="7">
        <f t="shared" si="4"/>
        <v>7.2959999999999994</v>
      </c>
      <c r="DX31" s="7">
        <f t="shared" si="5"/>
        <v>0</v>
      </c>
      <c r="DY31">
        <f t="shared" si="9"/>
        <v>2013.6</v>
      </c>
      <c r="EA31" s="11">
        <f t="shared" si="10"/>
        <v>0</v>
      </c>
      <c r="EB31" s="11">
        <f t="shared" si="11"/>
        <v>8563.7759999999998</v>
      </c>
      <c r="EC31" s="11">
        <f t="shared" si="12"/>
        <v>19131.84</v>
      </c>
      <c r="EE31" s="11">
        <f t="shared" si="13"/>
        <v>0</v>
      </c>
      <c r="EF31" s="11">
        <f t="shared" si="14"/>
        <v>2.2559999999999998</v>
      </c>
      <c r="EG31" s="11">
        <f t="shared" si="15"/>
        <v>5.04</v>
      </c>
      <c r="EI31" s="11">
        <f t="shared" si="16"/>
        <v>0</v>
      </c>
      <c r="EJ31" s="11">
        <f t="shared" si="17"/>
        <v>0</v>
      </c>
      <c r="EK31" s="11">
        <f t="shared" si="18"/>
        <v>0</v>
      </c>
    </row>
    <row r="32" spans="1:141">
      <c r="A32">
        <v>6962</v>
      </c>
      <c r="B32" t="s">
        <v>151</v>
      </c>
      <c r="C32" t="s">
        <v>235</v>
      </c>
      <c r="D32" t="s">
        <v>127</v>
      </c>
      <c r="E32" t="s">
        <v>153</v>
      </c>
      <c r="F32" t="s">
        <v>129</v>
      </c>
      <c r="G32" t="s">
        <v>129</v>
      </c>
      <c r="H32" t="s">
        <v>154</v>
      </c>
      <c r="I32" t="s">
        <v>131</v>
      </c>
      <c r="J32" t="s">
        <v>132</v>
      </c>
      <c r="K32" t="s">
        <v>236</v>
      </c>
      <c r="L32" t="s">
        <v>236</v>
      </c>
      <c r="M32" t="s">
        <v>237</v>
      </c>
      <c r="N32" t="s">
        <v>238</v>
      </c>
      <c r="O32" t="s">
        <v>135</v>
      </c>
      <c r="P32" t="s">
        <v>136</v>
      </c>
      <c r="Q32" t="s">
        <v>158</v>
      </c>
      <c r="R32" t="s">
        <v>159</v>
      </c>
      <c r="S32" t="s">
        <v>129</v>
      </c>
      <c r="T32" t="s">
        <v>160</v>
      </c>
      <c r="U32" t="s">
        <v>239</v>
      </c>
      <c r="V32" t="s">
        <v>162</v>
      </c>
      <c r="W32">
        <v>65.437399999999997</v>
      </c>
      <c r="X32">
        <v>68.847817431192695</v>
      </c>
      <c r="Z32">
        <v>0</v>
      </c>
      <c r="AA32">
        <v>0</v>
      </c>
      <c r="AB32">
        <v>-3.4104174311926601</v>
      </c>
      <c r="AC32">
        <v>351.31103999999999</v>
      </c>
      <c r="AD32" t="s">
        <v>136</v>
      </c>
      <c r="AE32" t="s">
        <v>140</v>
      </c>
      <c r="AF32">
        <v>4.2479999999999997E-2</v>
      </c>
      <c r="AG32">
        <v>0</v>
      </c>
      <c r="AH32" t="s">
        <v>136</v>
      </c>
      <c r="AI32" t="s">
        <v>142</v>
      </c>
      <c r="AJ32" t="s">
        <v>149</v>
      </c>
      <c r="AK32" t="s">
        <v>129</v>
      </c>
      <c r="AL32" t="s">
        <v>129</v>
      </c>
      <c r="AM32" t="s">
        <v>129</v>
      </c>
      <c r="AN32" t="s">
        <v>129</v>
      </c>
      <c r="AO32" t="s">
        <v>129</v>
      </c>
      <c r="AP32">
        <v>16</v>
      </c>
      <c r="AQ32">
        <v>0.8</v>
      </c>
      <c r="AR32" t="s">
        <v>143</v>
      </c>
      <c r="AS32" t="s">
        <v>129</v>
      </c>
      <c r="AT32" t="s">
        <v>129</v>
      </c>
      <c r="AU32" t="s">
        <v>129</v>
      </c>
      <c r="AV32" t="s">
        <v>129</v>
      </c>
      <c r="AW32" t="s">
        <v>129</v>
      </c>
      <c r="AX32" t="s">
        <v>129</v>
      </c>
      <c r="AY32" t="s">
        <v>129</v>
      </c>
      <c r="AZ32" t="s">
        <v>129</v>
      </c>
      <c r="BA32" t="s">
        <v>129</v>
      </c>
      <c r="BB32" t="s">
        <v>129</v>
      </c>
      <c r="BC32" t="s">
        <v>129</v>
      </c>
      <c r="BD32" t="s">
        <v>129</v>
      </c>
      <c r="BE32" t="s">
        <v>129</v>
      </c>
      <c r="BF32" t="s">
        <v>129</v>
      </c>
      <c r="BG32" t="s">
        <v>129</v>
      </c>
      <c r="BH32" t="s">
        <v>129</v>
      </c>
      <c r="BI32" t="s">
        <v>129</v>
      </c>
      <c r="BJ32" t="s">
        <v>129</v>
      </c>
      <c r="BK32" t="s">
        <v>129</v>
      </c>
      <c r="BL32" t="s">
        <v>129</v>
      </c>
      <c r="BM32" t="s">
        <v>129</v>
      </c>
      <c r="BN32" t="s">
        <v>129</v>
      </c>
      <c r="BO32" t="s">
        <v>129</v>
      </c>
      <c r="BP32" t="s">
        <v>129</v>
      </c>
      <c r="BQ32" t="s">
        <v>129</v>
      </c>
      <c r="BR32" t="s">
        <v>129</v>
      </c>
      <c r="BS32" t="s">
        <v>129</v>
      </c>
      <c r="BT32" t="s">
        <v>129</v>
      </c>
      <c r="BU32" t="s">
        <v>129</v>
      </c>
      <c r="BV32" t="s">
        <v>129</v>
      </c>
      <c r="BW32" t="s">
        <v>129</v>
      </c>
      <c r="BX32" t="s">
        <v>129</v>
      </c>
      <c r="BY32" t="s">
        <v>129</v>
      </c>
      <c r="BZ32" t="s">
        <v>129</v>
      </c>
      <c r="CA32" t="s">
        <v>129</v>
      </c>
      <c r="CB32" t="s">
        <v>129</v>
      </c>
      <c r="CC32" t="s">
        <v>129</v>
      </c>
      <c r="CD32" t="s">
        <v>129</v>
      </c>
      <c r="CE32" t="s">
        <v>129</v>
      </c>
      <c r="CF32" t="s">
        <v>129</v>
      </c>
      <c r="CG32" t="s">
        <v>129</v>
      </c>
      <c r="CH32" t="s">
        <v>129</v>
      </c>
      <c r="CI32" t="s">
        <v>129</v>
      </c>
      <c r="CJ32" t="s">
        <v>129</v>
      </c>
      <c r="CK32" t="s">
        <v>129</v>
      </c>
      <c r="CL32" s="7">
        <v>0</v>
      </c>
      <c r="CM32" s="7">
        <v>45</v>
      </c>
      <c r="CN32" s="7">
        <v>64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13</v>
      </c>
      <c r="CY32">
        <v>24</v>
      </c>
      <c r="CZ32">
        <v>8</v>
      </c>
      <c r="DA32">
        <v>0</v>
      </c>
      <c r="DB32">
        <v>50</v>
      </c>
      <c r="DC32">
        <v>12</v>
      </c>
      <c r="DD32">
        <v>2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 s="7">
        <v>109</v>
      </c>
      <c r="DV32" s="7">
        <f t="shared" si="3"/>
        <v>30634.322688</v>
      </c>
      <c r="DW32" s="7">
        <f t="shared" si="4"/>
        <v>3.7042559999999995</v>
      </c>
      <c r="DX32" s="7">
        <f t="shared" si="5"/>
        <v>0</v>
      </c>
      <c r="DY32">
        <f t="shared" si="9"/>
        <v>2024</v>
      </c>
      <c r="EA32" s="11">
        <f t="shared" si="10"/>
        <v>0</v>
      </c>
      <c r="EB32" s="11">
        <f t="shared" si="11"/>
        <v>12647.19744</v>
      </c>
      <c r="EC32" s="11">
        <f t="shared" si="12"/>
        <v>17987.125248</v>
      </c>
      <c r="EE32" s="11">
        <f t="shared" si="13"/>
        <v>0</v>
      </c>
      <c r="EF32" s="11">
        <f t="shared" si="14"/>
        <v>1.52928</v>
      </c>
      <c r="EG32" s="11">
        <f t="shared" si="15"/>
        <v>2.174976</v>
      </c>
      <c r="EI32" s="11">
        <f t="shared" si="16"/>
        <v>0</v>
      </c>
      <c r="EJ32" s="11">
        <f t="shared" si="17"/>
        <v>0</v>
      </c>
      <c r="EK32" s="11">
        <f t="shared" si="18"/>
        <v>0</v>
      </c>
    </row>
    <row r="33" spans="1:141">
      <c r="A33">
        <v>6999</v>
      </c>
      <c r="B33" t="s">
        <v>240</v>
      </c>
      <c r="C33" t="s">
        <v>223</v>
      </c>
      <c r="D33" t="s">
        <v>127</v>
      </c>
      <c r="E33" t="s">
        <v>241</v>
      </c>
      <c r="F33" t="s">
        <v>129</v>
      </c>
      <c r="G33" t="s">
        <v>129</v>
      </c>
      <c r="H33" t="s">
        <v>242</v>
      </c>
      <c r="I33" t="s">
        <v>131</v>
      </c>
      <c r="J33" t="s">
        <v>132</v>
      </c>
      <c r="K33" t="s">
        <v>243</v>
      </c>
      <c r="L33" t="s">
        <v>243</v>
      </c>
      <c r="M33" t="s">
        <v>244</v>
      </c>
      <c r="N33" t="s">
        <v>129</v>
      </c>
      <c r="O33" t="s">
        <v>135</v>
      </c>
      <c r="P33" t="s">
        <v>136</v>
      </c>
      <c r="Q33" t="s">
        <v>245</v>
      </c>
      <c r="R33" t="s">
        <v>159</v>
      </c>
      <c r="S33" t="s">
        <v>129</v>
      </c>
      <c r="T33" t="s">
        <v>160</v>
      </c>
      <c r="U33" t="s">
        <v>246</v>
      </c>
      <c r="V33" t="s">
        <v>129</v>
      </c>
      <c r="W33">
        <v>20.5</v>
      </c>
      <c r="X33">
        <v>0</v>
      </c>
      <c r="Z33">
        <v>0</v>
      </c>
      <c r="AA33">
        <v>20.5</v>
      </c>
      <c r="AB33">
        <v>0</v>
      </c>
      <c r="AC33">
        <v>456.41</v>
      </c>
      <c r="AD33" t="s">
        <v>136</v>
      </c>
      <c r="AE33" t="s">
        <v>140</v>
      </c>
      <c r="AF33">
        <v>6.4000000000000001E-2</v>
      </c>
      <c r="AG33">
        <v>0</v>
      </c>
      <c r="AH33" t="s">
        <v>136</v>
      </c>
      <c r="AI33" t="s">
        <v>142</v>
      </c>
      <c r="AJ33" t="s">
        <v>129</v>
      </c>
      <c r="AK33" t="s">
        <v>129</v>
      </c>
      <c r="AL33" t="s">
        <v>129</v>
      </c>
      <c r="AM33" t="s">
        <v>129</v>
      </c>
      <c r="AN33" t="s">
        <v>129</v>
      </c>
      <c r="AO33" t="s">
        <v>129</v>
      </c>
      <c r="AP33">
        <v>3</v>
      </c>
      <c r="AQ33">
        <v>0.8</v>
      </c>
      <c r="AR33" t="s">
        <v>247</v>
      </c>
      <c r="AS33" t="s">
        <v>129</v>
      </c>
      <c r="AT33" t="s">
        <v>129</v>
      </c>
      <c r="AU33" t="s">
        <v>129</v>
      </c>
      <c r="AV33" t="s">
        <v>129</v>
      </c>
      <c r="AW33" t="s">
        <v>129</v>
      </c>
      <c r="AX33" t="s">
        <v>129</v>
      </c>
      <c r="AY33" t="s">
        <v>129</v>
      </c>
      <c r="AZ33" t="s">
        <v>129</v>
      </c>
      <c r="BA33" t="s">
        <v>129</v>
      </c>
      <c r="BB33" t="s">
        <v>129</v>
      </c>
      <c r="BC33" t="s">
        <v>129</v>
      </c>
      <c r="BD33" t="s">
        <v>129</v>
      </c>
      <c r="BE33" t="s">
        <v>129</v>
      </c>
      <c r="BF33" t="s">
        <v>129</v>
      </c>
      <c r="BG33" t="s">
        <v>129</v>
      </c>
      <c r="BH33" t="s">
        <v>129</v>
      </c>
      <c r="BI33" t="s">
        <v>129</v>
      </c>
      <c r="BJ33" t="s">
        <v>129</v>
      </c>
      <c r="BK33" t="s">
        <v>129</v>
      </c>
      <c r="BL33" t="s">
        <v>129</v>
      </c>
      <c r="BM33" t="s">
        <v>129</v>
      </c>
      <c r="BN33" t="s">
        <v>129</v>
      </c>
      <c r="BO33" t="s">
        <v>129</v>
      </c>
      <c r="BP33" t="s">
        <v>129</v>
      </c>
      <c r="BQ33" t="s">
        <v>129</v>
      </c>
      <c r="BR33" t="s">
        <v>129</v>
      </c>
      <c r="BS33" t="s">
        <v>129</v>
      </c>
      <c r="BT33" t="s">
        <v>129</v>
      </c>
      <c r="BU33" t="s">
        <v>129</v>
      </c>
      <c r="BV33" t="s">
        <v>129</v>
      </c>
      <c r="BW33" t="s">
        <v>129</v>
      </c>
      <c r="BX33" t="s">
        <v>129</v>
      </c>
      <c r="BY33" t="s">
        <v>129</v>
      </c>
      <c r="BZ33" t="s">
        <v>129</v>
      </c>
      <c r="CA33" t="s">
        <v>129</v>
      </c>
      <c r="CB33" t="s">
        <v>129</v>
      </c>
      <c r="CC33" t="s">
        <v>129</v>
      </c>
      <c r="CD33" t="s">
        <v>129</v>
      </c>
      <c r="CE33" t="s">
        <v>129</v>
      </c>
      <c r="CF33" t="s">
        <v>129</v>
      </c>
      <c r="CG33" t="s">
        <v>129</v>
      </c>
      <c r="CH33" t="s">
        <v>129</v>
      </c>
      <c r="CI33" t="s">
        <v>129</v>
      </c>
      <c r="CJ33" t="s">
        <v>129</v>
      </c>
      <c r="CK33" t="s">
        <v>129</v>
      </c>
      <c r="CL33" s="7">
        <v>0</v>
      </c>
      <c r="CM33" s="7">
        <v>196</v>
      </c>
      <c r="CN33" s="7">
        <v>53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15</v>
      </c>
      <c r="CX33">
        <v>45</v>
      </c>
      <c r="CY33">
        <v>8</v>
      </c>
      <c r="CZ33">
        <v>128</v>
      </c>
      <c r="DA33">
        <v>20</v>
      </c>
      <c r="DB33">
        <v>24</v>
      </c>
      <c r="DC33">
        <v>9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 s="7">
        <v>249</v>
      </c>
      <c r="DV33" s="7">
        <f t="shared" si="3"/>
        <v>90916.872000000018</v>
      </c>
      <c r="DW33" s="7">
        <f t="shared" si="4"/>
        <v>12.748800000000001</v>
      </c>
      <c r="DX33" s="7">
        <f t="shared" si="5"/>
        <v>0</v>
      </c>
      <c r="DY33">
        <f t="shared" si="9"/>
        <v>2011</v>
      </c>
      <c r="EA33" s="11">
        <f t="shared" si="10"/>
        <v>0</v>
      </c>
      <c r="EB33" s="11">
        <f t="shared" si="11"/>
        <v>71565.088000000003</v>
      </c>
      <c r="EC33" s="11">
        <f t="shared" si="12"/>
        <v>19351.784</v>
      </c>
      <c r="EE33" s="11">
        <f t="shared" si="13"/>
        <v>0</v>
      </c>
      <c r="EF33" s="11">
        <f t="shared" si="14"/>
        <v>10.035200000000001</v>
      </c>
      <c r="EG33" s="11">
        <f t="shared" si="15"/>
        <v>2.7136</v>
      </c>
      <c r="EI33" s="11">
        <f t="shared" si="16"/>
        <v>0</v>
      </c>
      <c r="EJ33" s="11">
        <f t="shared" si="17"/>
        <v>0</v>
      </c>
      <c r="EK33" s="11">
        <f t="shared" si="18"/>
        <v>0</v>
      </c>
    </row>
    <row r="34" spans="1:141">
      <c r="A34">
        <v>7000</v>
      </c>
      <c r="B34" t="s">
        <v>240</v>
      </c>
      <c r="C34" t="s">
        <v>226</v>
      </c>
      <c r="D34" t="s">
        <v>127</v>
      </c>
      <c r="E34" t="s">
        <v>241</v>
      </c>
      <c r="F34" t="s">
        <v>129</v>
      </c>
      <c r="G34" t="s">
        <v>129</v>
      </c>
      <c r="H34" t="s">
        <v>242</v>
      </c>
      <c r="I34" t="s">
        <v>131</v>
      </c>
      <c r="J34" t="s">
        <v>132</v>
      </c>
      <c r="K34" t="s">
        <v>248</v>
      </c>
      <c r="L34" t="s">
        <v>248</v>
      </c>
      <c r="M34" t="s">
        <v>249</v>
      </c>
      <c r="N34" t="s">
        <v>129</v>
      </c>
      <c r="O34" t="s">
        <v>135</v>
      </c>
      <c r="P34" t="s">
        <v>136</v>
      </c>
      <c r="Q34" t="s">
        <v>245</v>
      </c>
      <c r="R34" t="s">
        <v>159</v>
      </c>
      <c r="S34" t="s">
        <v>129</v>
      </c>
      <c r="T34" t="s">
        <v>160</v>
      </c>
      <c r="U34" t="s">
        <v>246</v>
      </c>
      <c r="V34" t="s">
        <v>129</v>
      </c>
      <c r="W34">
        <v>16.420000000000002</v>
      </c>
      <c r="X34">
        <v>0</v>
      </c>
      <c r="Z34">
        <v>0</v>
      </c>
      <c r="AA34">
        <v>16.420000000000002</v>
      </c>
      <c r="AB34">
        <v>0</v>
      </c>
      <c r="AC34">
        <v>401.77</v>
      </c>
      <c r="AD34" t="s">
        <v>136</v>
      </c>
      <c r="AE34" t="s">
        <v>140</v>
      </c>
      <c r="AF34">
        <v>0</v>
      </c>
      <c r="AG34">
        <v>0</v>
      </c>
      <c r="AH34" t="s">
        <v>136</v>
      </c>
      <c r="AI34" t="s">
        <v>142</v>
      </c>
      <c r="AJ34" t="s">
        <v>129</v>
      </c>
      <c r="AK34" t="s">
        <v>129</v>
      </c>
      <c r="AL34" t="s">
        <v>129</v>
      </c>
      <c r="AM34" t="s">
        <v>129</v>
      </c>
      <c r="AN34" t="s">
        <v>129</v>
      </c>
      <c r="AO34" t="s">
        <v>129</v>
      </c>
      <c r="AP34">
        <v>3</v>
      </c>
      <c r="AQ34">
        <v>0.8</v>
      </c>
      <c r="AR34" t="s">
        <v>247</v>
      </c>
      <c r="AS34" t="s">
        <v>129</v>
      </c>
      <c r="AT34" t="s">
        <v>129</v>
      </c>
      <c r="AU34" t="s">
        <v>129</v>
      </c>
      <c r="AV34" t="s">
        <v>129</v>
      </c>
      <c r="AW34" t="s">
        <v>129</v>
      </c>
      <c r="AX34" t="s">
        <v>129</v>
      </c>
      <c r="AY34" t="s">
        <v>129</v>
      </c>
      <c r="AZ34" t="s">
        <v>129</v>
      </c>
      <c r="BA34" t="s">
        <v>129</v>
      </c>
      <c r="BB34" t="s">
        <v>129</v>
      </c>
      <c r="BC34" t="s">
        <v>129</v>
      </c>
      <c r="BD34" t="s">
        <v>129</v>
      </c>
      <c r="BE34" t="s">
        <v>129</v>
      </c>
      <c r="BF34" t="s">
        <v>129</v>
      </c>
      <c r="BG34" t="s">
        <v>129</v>
      </c>
      <c r="BH34" t="s">
        <v>129</v>
      </c>
      <c r="BI34" t="s">
        <v>129</v>
      </c>
      <c r="BJ34" t="s">
        <v>129</v>
      </c>
      <c r="BK34" t="s">
        <v>129</v>
      </c>
      <c r="BL34" t="s">
        <v>129</v>
      </c>
      <c r="BM34" t="s">
        <v>129</v>
      </c>
      <c r="BN34" t="s">
        <v>129</v>
      </c>
      <c r="BO34" t="s">
        <v>129</v>
      </c>
      <c r="BP34" t="s">
        <v>129</v>
      </c>
      <c r="BQ34" t="s">
        <v>129</v>
      </c>
      <c r="BR34" t="s">
        <v>129</v>
      </c>
      <c r="BS34" t="s">
        <v>129</v>
      </c>
      <c r="BT34" t="s">
        <v>129</v>
      </c>
      <c r="BU34" t="s">
        <v>129</v>
      </c>
      <c r="BV34" t="s">
        <v>129</v>
      </c>
      <c r="BW34" t="s">
        <v>129</v>
      </c>
      <c r="BX34" t="s">
        <v>129</v>
      </c>
      <c r="BY34" t="s">
        <v>129</v>
      </c>
      <c r="BZ34" t="s">
        <v>129</v>
      </c>
      <c r="CA34" t="s">
        <v>129</v>
      </c>
      <c r="CB34" t="s">
        <v>129</v>
      </c>
      <c r="CC34" t="s">
        <v>129</v>
      </c>
      <c r="CD34" t="s">
        <v>129</v>
      </c>
      <c r="CE34" t="s">
        <v>129</v>
      </c>
      <c r="CF34" t="s">
        <v>129</v>
      </c>
      <c r="CG34" t="s">
        <v>129</v>
      </c>
      <c r="CH34" t="s">
        <v>129</v>
      </c>
      <c r="CI34" t="s">
        <v>129</v>
      </c>
      <c r="CJ34" t="s">
        <v>129</v>
      </c>
      <c r="CK34" t="s">
        <v>129</v>
      </c>
      <c r="CL34" s="7">
        <v>0</v>
      </c>
      <c r="CM34" s="7">
        <v>5</v>
      </c>
      <c r="CN34" s="7">
        <v>1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4</v>
      </c>
      <c r="CY34">
        <v>1</v>
      </c>
      <c r="CZ34">
        <v>0</v>
      </c>
      <c r="DA34">
        <v>0</v>
      </c>
      <c r="DB34">
        <v>0</v>
      </c>
      <c r="DC34">
        <v>1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 s="7">
        <v>6</v>
      </c>
      <c r="DV34" s="7">
        <f t="shared" si="3"/>
        <v>1928.4960000000001</v>
      </c>
      <c r="DW34" s="7">
        <f t="shared" si="4"/>
        <v>0</v>
      </c>
      <c r="DX34" s="7">
        <f t="shared" si="5"/>
        <v>0</v>
      </c>
      <c r="DY34">
        <f t="shared" si="9"/>
        <v>2011</v>
      </c>
      <c r="EA34" s="11">
        <f t="shared" si="10"/>
        <v>0</v>
      </c>
      <c r="EB34" s="11">
        <f t="shared" si="11"/>
        <v>1607.08</v>
      </c>
      <c r="EC34" s="11">
        <f t="shared" si="12"/>
        <v>321.416</v>
      </c>
      <c r="EE34" s="11">
        <f t="shared" si="13"/>
        <v>0</v>
      </c>
      <c r="EF34" s="11">
        <f t="shared" si="14"/>
        <v>0</v>
      </c>
      <c r="EG34" s="11">
        <f t="shared" si="15"/>
        <v>0</v>
      </c>
      <c r="EI34" s="11">
        <f t="shared" si="16"/>
        <v>0</v>
      </c>
      <c r="EJ34" s="11">
        <f t="shared" si="17"/>
        <v>0</v>
      </c>
      <c r="EK34" s="11">
        <f t="shared" si="18"/>
        <v>0</v>
      </c>
    </row>
    <row r="35" spans="1:141">
      <c r="A35">
        <v>7001</v>
      </c>
      <c r="B35" t="s">
        <v>240</v>
      </c>
      <c r="C35" t="s">
        <v>229</v>
      </c>
      <c r="D35" t="s">
        <v>127</v>
      </c>
      <c r="E35" t="s">
        <v>241</v>
      </c>
      <c r="F35" t="s">
        <v>129</v>
      </c>
      <c r="G35" t="s">
        <v>129</v>
      </c>
      <c r="H35" t="s">
        <v>242</v>
      </c>
      <c r="I35" t="s">
        <v>131</v>
      </c>
      <c r="J35" t="s">
        <v>132</v>
      </c>
      <c r="K35" t="s">
        <v>250</v>
      </c>
      <c r="L35" t="s">
        <v>250</v>
      </c>
      <c r="M35" t="s">
        <v>251</v>
      </c>
      <c r="N35" t="s">
        <v>129</v>
      </c>
      <c r="O35" t="s">
        <v>135</v>
      </c>
      <c r="P35" t="s">
        <v>136</v>
      </c>
      <c r="Q35" t="s">
        <v>245</v>
      </c>
      <c r="R35" t="s">
        <v>159</v>
      </c>
      <c r="S35" t="s">
        <v>129</v>
      </c>
      <c r="T35" t="s">
        <v>160</v>
      </c>
      <c r="U35" t="s">
        <v>246</v>
      </c>
      <c r="V35" t="s">
        <v>129</v>
      </c>
      <c r="W35">
        <v>21.5</v>
      </c>
      <c r="X35">
        <v>0</v>
      </c>
      <c r="Z35">
        <v>0</v>
      </c>
      <c r="AA35">
        <v>21.5</v>
      </c>
      <c r="AB35">
        <v>0</v>
      </c>
      <c r="AC35">
        <v>164.98</v>
      </c>
      <c r="AD35" t="s">
        <v>136</v>
      </c>
      <c r="AE35" t="s">
        <v>140</v>
      </c>
      <c r="AF35">
        <v>2.3E-2</v>
      </c>
      <c r="AG35">
        <v>0</v>
      </c>
      <c r="AH35" t="s">
        <v>136</v>
      </c>
      <c r="AI35" t="s">
        <v>142</v>
      </c>
      <c r="AJ35" t="s">
        <v>129</v>
      </c>
      <c r="AK35" t="s">
        <v>129</v>
      </c>
      <c r="AL35" t="s">
        <v>129</v>
      </c>
      <c r="AM35" t="s">
        <v>129</v>
      </c>
      <c r="AN35" t="s">
        <v>129</v>
      </c>
      <c r="AO35" t="s">
        <v>129</v>
      </c>
      <c r="AP35">
        <v>3</v>
      </c>
      <c r="AQ35">
        <v>0.8</v>
      </c>
      <c r="AR35" t="s">
        <v>247</v>
      </c>
      <c r="AS35" t="s">
        <v>129</v>
      </c>
      <c r="AT35" t="s">
        <v>129</v>
      </c>
      <c r="AU35" t="s">
        <v>129</v>
      </c>
      <c r="AV35" t="s">
        <v>129</v>
      </c>
      <c r="AW35" t="s">
        <v>129</v>
      </c>
      <c r="AX35" t="s">
        <v>129</v>
      </c>
      <c r="AY35" t="s">
        <v>129</v>
      </c>
      <c r="AZ35" t="s">
        <v>129</v>
      </c>
      <c r="BA35" t="s">
        <v>129</v>
      </c>
      <c r="BB35" t="s">
        <v>129</v>
      </c>
      <c r="BC35" t="s">
        <v>129</v>
      </c>
      <c r="BD35" t="s">
        <v>129</v>
      </c>
      <c r="BE35" t="s">
        <v>129</v>
      </c>
      <c r="BF35" t="s">
        <v>129</v>
      </c>
      <c r="BG35" t="s">
        <v>129</v>
      </c>
      <c r="BH35" t="s">
        <v>129</v>
      </c>
      <c r="BI35" t="s">
        <v>129</v>
      </c>
      <c r="BJ35" t="s">
        <v>129</v>
      </c>
      <c r="BK35" t="s">
        <v>129</v>
      </c>
      <c r="BL35" t="s">
        <v>129</v>
      </c>
      <c r="BM35" t="s">
        <v>129</v>
      </c>
      <c r="BN35" t="s">
        <v>129</v>
      </c>
      <c r="BO35" t="s">
        <v>129</v>
      </c>
      <c r="BP35" t="s">
        <v>129</v>
      </c>
      <c r="BQ35" t="s">
        <v>129</v>
      </c>
      <c r="BR35" t="s">
        <v>129</v>
      </c>
      <c r="BS35" t="s">
        <v>129</v>
      </c>
      <c r="BT35" t="s">
        <v>129</v>
      </c>
      <c r="BU35" t="s">
        <v>129</v>
      </c>
      <c r="BV35" t="s">
        <v>129</v>
      </c>
      <c r="BW35" t="s">
        <v>129</v>
      </c>
      <c r="BX35" t="s">
        <v>129</v>
      </c>
      <c r="BY35" t="s">
        <v>129</v>
      </c>
      <c r="BZ35" t="s">
        <v>129</v>
      </c>
      <c r="CA35" t="s">
        <v>129</v>
      </c>
      <c r="CB35" t="s">
        <v>129</v>
      </c>
      <c r="CC35" t="s">
        <v>129</v>
      </c>
      <c r="CD35" t="s">
        <v>129</v>
      </c>
      <c r="CE35" t="s">
        <v>129</v>
      </c>
      <c r="CF35" t="s">
        <v>129</v>
      </c>
      <c r="CG35" t="s">
        <v>129</v>
      </c>
      <c r="CH35" t="s">
        <v>129</v>
      </c>
      <c r="CI35" t="s">
        <v>129</v>
      </c>
      <c r="CJ35" t="s">
        <v>129</v>
      </c>
      <c r="CK35" t="s">
        <v>129</v>
      </c>
      <c r="CL35" s="7">
        <v>0</v>
      </c>
      <c r="CM35" s="7">
        <v>63</v>
      </c>
      <c r="CN35" s="7">
        <v>212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13</v>
      </c>
      <c r="CX35">
        <v>42</v>
      </c>
      <c r="CY35">
        <v>6</v>
      </c>
      <c r="CZ35">
        <v>2</v>
      </c>
      <c r="DA35">
        <v>29</v>
      </c>
      <c r="DB35">
        <v>60</v>
      </c>
      <c r="DC35">
        <v>123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 s="7">
        <v>275</v>
      </c>
      <c r="DV35" s="7">
        <f t="shared" si="3"/>
        <v>36295.599999999999</v>
      </c>
      <c r="DW35" s="7">
        <f t="shared" si="4"/>
        <v>5.0600000000000005</v>
      </c>
      <c r="DX35" s="7">
        <f t="shared" si="5"/>
        <v>0</v>
      </c>
      <c r="DY35">
        <f t="shared" si="9"/>
        <v>2011</v>
      </c>
      <c r="EA35" s="11">
        <f t="shared" si="10"/>
        <v>0</v>
      </c>
      <c r="EB35" s="11">
        <f t="shared" si="11"/>
        <v>8314.9920000000002</v>
      </c>
      <c r="EC35" s="11">
        <f t="shared" si="12"/>
        <v>27980.607999999997</v>
      </c>
      <c r="EE35" s="11">
        <f t="shared" si="13"/>
        <v>0</v>
      </c>
      <c r="EF35" s="11">
        <f t="shared" si="14"/>
        <v>1.1592</v>
      </c>
      <c r="EG35" s="11">
        <f t="shared" si="15"/>
        <v>3.9008000000000003</v>
      </c>
      <c r="EI35" s="11">
        <f t="shared" si="16"/>
        <v>0</v>
      </c>
      <c r="EJ35" s="11">
        <f t="shared" si="17"/>
        <v>0</v>
      </c>
      <c r="EK35" s="11">
        <f t="shared" si="18"/>
        <v>0</v>
      </c>
    </row>
    <row r="36" spans="1:141">
      <c r="A36">
        <v>7050</v>
      </c>
      <c r="B36" t="s">
        <v>252</v>
      </c>
      <c r="C36" t="s">
        <v>126</v>
      </c>
      <c r="D36" t="s">
        <v>127</v>
      </c>
      <c r="E36" t="s">
        <v>253</v>
      </c>
      <c r="F36" t="s">
        <v>129</v>
      </c>
      <c r="G36" t="s">
        <v>129</v>
      </c>
      <c r="H36" t="s">
        <v>254</v>
      </c>
      <c r="I36" t="s">
        <v>131</v>
      </c>
      <c r="J36" t="s">
        <v>132</v>
      </c>
      <c r="K36" t="s">
        <v>255</v>
      </c>
      <c r="L36" t="s">
        <v>255</v>
      </c>
      <c r="M36" t="s">
        <v>256</v>
      </c>
      <c r="N36" t="s">
        <v>129</v>
      </c>
      <c r="O36" t="s">
        <v>135</v>
      </c>
      <c r="P36" t="s">
        <v>257</v>
      </c>
      <c r="Q36" t="s">
        <v>258</v>
      </c>
      <c r="R36" t="s">
        <v>138</v>
      </c>
      <c r="S36" t="s">
        <v>129</v>
      </c>
      <c r="T36" t="s">
        <v>259</v>
      </c>
      <c r="U36" t="s">
        <v>260</v>
      </c>
      <c r="V36" t="s">
        <v>162</v>
      </c>
      <c r="W36">
        <v>1950</v>
      </c>
      <c r="X36">
        <v>0</v>
      </c>
      <c r="Z36">
        <v>0</v>
      </c>
      <c r="AA36">
        <v>0</v>
      </c>
      <c r="AB36">
        <v>1950</v>
      </c>
      <c r="AC36">
        <v>6770</v>
      </c>
      <c r="AD36" t="s">
        <v>257</v>
      </c>
      <c r="AE36" t="s">
        <v>140</v>
      </c>
      <c r="AF36">
        <v>2.34</v>
      </c>
      <c r="AG36">
        <v>3333</v>
      </c>
      <c r="AH36" t="s">
        <v>257</v>
      </c>
      <c r="AI36" t="s">
        <v>257</v>
      </c>
      <c r="AJ36" t="s">
        <v>149</v>
      </c>
      <c r="AK36" t="s">
        <v>129</v>
      </c>
      <c r="AL36" t="s">
        <v>129</v>
      </c>
      <c r="AM36" t="s">
        <v>129</v>
      </c>
      <c r="AN36" t="s">
        <v>129</v>
      </c>
      <c r="AO36" t="s">
        <v>150</v>
      </c>
      <c r="AP36">
        <v>10</v>
      </c>
      <c r="AQ36">
        <v>0.8</v>
      </c>
      <c r="AR36" t="s">
        <v>143</v>
      </c>
      <c r="AS36" t="s">
        <v>129</v>
      </c>
      <c r="AT36" t="s">
        <v>129</v>
      </c>
      <c r="AU36" t="s">
        <v>129</v>
      </c>
      <c r="AV36" t="s">
        <v>129</v>
      </c>
      <c r="AW36" t="s">
        <v>129</v>
      </c>
      <c r="AX36" t="s">
        <v>129</v>
      </c>
      <c r="AY36" t="s">
        <v>129</v>
      </c>
      <c r="AZ36" t="s">
        <v>129</v>
      </c>
      <c r="BA36" t="s">
        <v>129</v>
      </c>
      <c r="BB36" t="s">
        <v>129</v>
      </c>
      <c r="BC36" t="s">
        <v>129</v>
      </c>
      <c r="BD36" t="s">
        <v>129</v>
      </c>
      <c r="BE36" t="s">
        <v>129</v>
      </c>
      <c r="BF36" t="s">
        <v>129</v>
      </c>
      <c r="BG36" t="s">
        <v>129</v>
      </c>
      <c r="BH36" t="s">
        <v>129</v>
      </c>
      <c r="BI36" t="s">
        <v>129</v>
      </c>
      <c r="BJ36" t="s">
        <v>129</v>
      </c>
      <c r="BK36" t="s">
        <v>129</v>
      </c>
      <c r="BL36" t="s">
        <v>129</v>
      </c>
      <c r="BM36" t="s">
        <v>129</v>
      </c>
      <c r="BN36" t="s">
        <v>129</v>
      </c>
      <c r="BO36" t="s">
        <v>129</v>
      </c>
      <c r="BP36" t="s">
        <v>129</v>
      </c>
      <c r="BQ36" t="s">
        <v>129</v>
      </c>
      <c r="BR36" t="s">
        <v>129</v>
      </c>
      <c r="BS36" t="s">
        <v>129</v>
      </c>
      <c r="BT36" t="s">
        <v>129</v>
      </c>
      <c r="BU36" t="s">
        <v>129</v>
      </c>
      <c r="BV36" t="s">
        <v>129</v>
      </c>
      <c r="BW36" t="s">
        <v>129</v>
      </c>
      <c r="BX36" t="s">
        <v>129</v>
      </c>
      <c r="BY36" t="s">
        <v>129</v>
      </c>
      <c r="BZ36" t="s">
        <v>129</v>
      </c>
      <c r="CA36" t="s">
        <v>129</v>
      </c>
      <c r="CB36" t="s">
        <v>129</v>
      </c>
      <c r="CC36" t="s">
        <v>129</v>
      </c>
      <c r="CD36" t="s">
        <v>129</v>
      </c>
      <c r="CE36" t="s">
        <v>129</v>
      </c>
      <c r="CF36" t="s">
        <v>129</v>
      </c>
      <c r="CG36" t="s">
        <v>129</v>
      </c>
      <c r="CH36" t="s">
        <v>129</v>
      </c>
      <c r="CI36" t="s">
        <v>129</v>
      </c>
      <c r="CJ36" t="s">
        <v>129</v>
      </c>
      <c r="CK36" t="s">
        <v>129</v>
      </c>
      <c r="CL36" s="7">
        <v>0</v>
      </c>
      <c r="CM36" s="7">
        <v>0</v>
      </c>
      <c r="CN36" s="7">
        <v>254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24</v>
      </c>
      <c r="DD36">
        <v>230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 s="7">
        <v>254</v>
      </c>
      <c r="DV36" s="7">
        <f t="shared" si="3"/>
        <v>1375664</v>
      </c>
      <c r="DW36" s="7">
        <f t="shared" si="4"/>
        <v>475.48800000000006</v>
      </c>
      <c r="DX36" s="7">
        <f t="shared" si="5"/>
        <v>677265.60000000009</v>
      </c>
      <c r="DY36">
        <f t="shared" si="9"/>
        <v>2018</v>
      </c>
      <c r="EA36" s="11">
        <f t="shared" si="10"/>
        <v>0</v>
      </c>
      <c r="EB36" s="11">
        <f t="shared" si="11"/>
        <v>0</v>
      </c>
      <c r="EC36" s="11">
        <f t="shared" si="12"/>
        <v>1375664</v>
      </c>
      <c r="EE36" s="11">
        <f t="shared" si="13"/>
        <v>0</v>
      </c>
      <c r="EF36" s="11">
        <f t="shared" si="14"/>
        <v>0</v>
      </c>
      <c r="EG36" s="11">
        <f t="shared" si="15"/>
        <v>475.48800000000006</v>
      </c>
      <c r="EI36" s="11">
        <f t="shared" si="16"/>
        <v>0</v>
      </c>
      <c r="EJ36" s="11">
        <f t="shared" si="17"/>
        <v>0</v>
      </c>
      <c r="EK36" s="11">
        <f t="shared" si="18"/>
        <v>677265.60000000009</v>
      </c>
    </row>
    <row r="37" spans="1:141">
      <c r="A37">
        <v>7051</v>
      </c>
      <c r="B37" t="s">
        <v>261</v>
      </c>
      <c r="C37" t="s">
        <v>126</v>
      </c>
      <c r="D37" t="s">
        <v>127</v>
      </c>
      <c r="E37" t="s">
        <v>262</v>
      </c>
      <c r="F37" t="s">
        <v>129</v>
      </c>
      <c r="G37" t="s">
        <v>129</v>
      </c>
      <c r="H37" t="s">
        <v>263</v>
      </c>
      <c r="I37" t="s">
        <v>131</v>
      </c>
      <c r="J37" t="s">
        <v>132</v>
      </c>
      <c r="K37" t="s">
        <v>264</v>
      </c>
      <c r="L37" t="s">
        <v>264</v>
      </c>
      <c r="M37" t="s">
        <v>265</v>
      </c>
      <c r="N37" t="s">
        <v>129</v>
      </c>
      <c r="O37" t="s">
        <v>135</v>
      </c>
      <c r="P37" t="s">
        <v>136</v>
      </c>
      <c r="Q37" t="s">
        <v>129</v>
      </c>
      <c r="R37" t="s">
        <v>129</v>
      </c>
      <c r="S37" t="s">
        <v>129</v>
      </c>
      <c r="T37" t="s">
        <v>160</v>
      </c>
      <c r="U37" t="s">
        <v>266</v>
      </c>
      <c r="V37" t="s">
        <v>162</v>
      </c>
      <c r="W37">
        <v>5092</v>
      </c>
      <c r="X37">
        <v>0</v>
      </c>
      <c r="Z37">
        <v>0</v>
      </c>
      <c r="AA37">
        <v>0</v>
      </c>
      <c r="AB37">
        <v>5092</v>
      </c>
      <c r="AC37">
        <v>8498</v>
      </c>
      <c r="AD37" t="s">
        <v>136</v>
      </c>
      <c r="AE37" t="s">
        <v>148</v>
      </c>
      <c r="AF37">
        <v>8.4979999999999993</v>
      </c>
      <c r="AG37">
        <v>2880</v>
      </c>
      <c r="AH37" t="s">
        <v>136</v>
      </c>
      <c r="AI37" t="s">
        <v>142</v>
      </c>
      <c r="AJ37" t="s">
        <v>149</v>
      </c>
      <c r="AK37" t="s">
        <v>129</v>
      </c>
      <c r="AL37" t="s">
        <v>129</v>
      </c>
      <c r="AM37" t="s">
        <v>129</v>
      </c>
      <c r="AN37" t="s">
        <v>129</v>
      </c>
      <c r="AO37" t="s">
        <v>150</v>
      </c>
      <c r="AP37">
        <v>10</v>
      </c>
      <c r="AQ37">
        <v>0.8</v>
      </c>
      <c r="AR37" t="s">
        <v>143</v>
      </c>
      <c r="AS37" t="s">
        <v>129</v>
      </c>
      <c r="AT37" t="s">
        <v>129</v>
      </c>
      <c r="AU37" t="s">
        <v>129</v>
      </c>
      <c r="AV37" t="s">
        <v>129</v>
      </c>
      <c r="AW37" t="s">
        <v>129</v>
      </c>
      <c r="AX37" t="s">
        <v>129</v>
      </c>
      <c r="AY37" t="s">
        <v>129</v>
      </c>
      <c r="AZ37" t="s">
        <v>129</v>
      </c>
      <c r="BA37" t="s">
        <v>129</v>
      </c>
      <c r="BB37" t="s">
        <v>129</v>
      </c>
      <c r="BC37" t="s">
        <v>129</v>
      </c>
      <c r="BD37" t="s">
        <v>129</v>
      </c>
      <c r="BE37" t="s">
        <v>129</v>
      </c>
      <c r="BF37" t="s">
        <v>129</v>
      </c>
      <c r="BG37" t="s">
        <v>129</v>
      </c>
      <c r="BH37" t="s">
        <v>129</v>
      </c>
      <c r="BI37" t="s">
        <v>129</v>
      </c>
      <c r="BJ37" t="s">
        <v>129</v>
      </c>
      <c r="BK37" t="s">
        <v>129</v>
      </c>
      <c r="BL37" t="s">
        <v>129</v>
      </c>
      <c r="BM37" t="s">
        <v>129</v>
      </c>
      <c r="BN37" t="s">
        <v>129</v>
      </c>
      <c r="BO37" t="s">
        <v>129</v>
      </c>
      <c r="BP37" t="s">
        <v>129</v>
      </c>
      <c r="BQ37" t="s">
        <v>129</v>
      </c>
      <c r="BR37" t="s">
        <v>129</v>
      </c>
      <c r="BS37" t="s">
        <v>129</v>
      </c>
      <c r="BT37" t="s">
        <v>129</v>
      </c>
      <c r="BU37" t="s">
        <v>129</v>
      </c>
      <c r="BV37" t="s">
        <v>129</v>
      </c>
      <c r="BW37" t="s">
        <v>129</v>
      </c>
      <c r="BX37" t="s">
        <v>129</v>
      </c>
      <c r="BY37" t="s">
        <v>129</v>
      </c>
      <c r="BZ37" t="s">
        <v>129</v>
      </c>
      <c r="CA37" t="s">
        <v>129</v>
      </c>
      <c r="CB37" t="s">
        <v>129</v>
      </c>
      <c r="CC37" t="s">
        <v>129</v>
      </c>
      <c r="CD37" t="s">
        <v>129</v>
      </c>
      <c r="CE37" t="s">
        <v>129</v>
      </c>
      <c r="CF37" t="s">
        <v>129</v>
      </c>
      <c r="CG37" t="s">
        <v>129</v>
      </c>
      <c r="CH37" t="s">
        <v>129</v>
      </c>
      <c r="CI37" t="s">
        <v>129</v>
      </c>
      <c r="CJ37" t="s">
        <v>129</v>
      </c>
      <c r="CK37" t="s">
        <v>129</v>
      </c>
      <c r="CL37" s="7">
        <v>0</v>
      </c>
      <c r="CM37" s="7">
        <v>0</v>
      </c>
      <c r="CN37" s="7">
        <v>4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1</v>
      </c>
      <c r="DD37">
        <v>3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 s="7">
        <v>4</v>
      </c>
      <c r="DV37" s="7">
        <f t="shared" ref="DV37:DV68" si="19">DU37*AC37*AQ37</f>
        <v>27193.600000000002</v>
      </c>
      <c r="DW37" s="7">
        <f t="shared" ref="DW37:DW69" si="20">DU37*AF37*AQ37</f>
        <v>27.1936</v>
      </c>
      <c r="DX37" s="7">
        <f t="shared" ref="DX37:DX69" si="21">DU37*AG37*AQ37</f>
        <v>9216</v>
      </c>
      <c r="DY37">
        <f t="shared" si="9"/>
        <v>2018</v>
      </c>
      <c r="EA37" s="11">
        <f t="shared" si="10"/>
        <v>0</v>
      </c>
      <c r="EB37" s="11">
        <f t="shared" si="11"/>
        <v>0</v>
      </c>
      <c r="EC37" s="11">
        <f t="shared" si="12"/>
        <v>27193.600000000002</v>
      </c>
      <c r="EE37" s="11">
        <f t="shared" si="13"/>
        <v>0</v>
      </c>
      <c r="EF37" s="11">
        <f t="shared" si="14"/>
        <v>0</v>
      </c>
      <c r="EG37" s="11">
        <f t="shared" si="15"/>
        <v>27.1936</v>
      </c>
      <c r="EI37" s="11">
        <f t="shared" si="16"/>
        <v>0</v>
      </c>
      <c r="EJ37" s="11">
        <f t="shared" si="17"/>
        <v>0</v>
      </c>
      <c r="EK37" s="11">
        <f t="shared" si="18"/>
        <v>9216</v>
      </c>
    </row>
    <row r="38" spans="1:141">
      <c r="A38">
        <v>7052</v>
      </c>
      <c r="B38" t="s">
        <v>261</v>
      </c>
      <c r="C38" t="s">
        <v>144</v>
      </c>
      <c r="D38" t="s">
        <v>127</v>
      </c>
      <c r="E38" t="s">
        <v>262</v>
      </c>
      <c r="F38" t="s">
        <v>129</v>
      </c>
      <c r="G38" t="s">
        <v>129</v>
      </c>
      <c r="H38" t="s">
        <v>263</v>
      </c>
      <c r="I38" t="s">
        <v>131</v>
      </c>
      <c r="J38" t="s">
        <v>132</v>
      </c>
      <c r="K38" t="s">
        <v>267</v>
      </c>
      <c r="L38" t="s">
        <v>267</v>
      </c>
      <c r="M38" t="s">
        <v>268</v>
      </c>
      <c r="N38" t="s">
        <v>129</v>
      </c>
      <c r="O38" t="s">
        <v>135</v>
      </c>
      <c r="P38" t="s">
        <v>136</v>
      </c>
      <c r="Q38" t="s">
        <v>269</v>
      </c>
      <c r="R38" t="s">
        <v>138</v>
      </c>
      <c r="S38" t="s">
        <v>129</v>
      </c>
      <c r="T38" t="s">
        <v>160</v>
      </c>
      <c r="U38" t="s">
        <v>266</v>
      </c>
      <c r="V38" t="s">
        <v>162</v>
      </c>
      <c r="W38">
        <v>1575</v>
      </c>
      <c r="X38">
        <v>0</v>
      </c>
      <c r="Z38">
        <v>0</v>
      </c>
      <c r="AA38">
        <v>0</v>
      </c>
      <c r="AB38">
        <v>1575</v>
      </c>
      <c r="AC38">
        <v>6044</v>
      </c>
      <c r="AD38" t="s">
        <v>136</v>
      </c>
      <c r="AE38" t="s">
        <v>140</v>
      </c>
      <c r="AF38">
        <v>6.0439999999999996</v>
      </c>
      <c r="AG38">
        <v>2920</v>
      </c>
      <c r="AH38" t="s">
        <v>136</v>
      </c>
      <c r="AI38" t="s">
        <v>142</v>
      </c>
      <c r="AJ38" t="s">
        <v>149</v>
      </c>
      <c r="AK38" t="s">
        <v>129</v>
      </c>
      <c r="AL38" t="s">
        <v>129</v>
      </c>
      <c r="AM38" t="s">
        <v>129</v>
      </c>
      <c r="AN38" t="s">
        <v>129</v>
      </c>
      <c r="AO38" t="s">
        <v>150</v>
      </c>
      <c r="AP38">
        <v>10</v>
      </c>
      <c r="AQ38">
        <v>0.8</v>
      </c>
      <c r="AR38" t="s">
        <v>143</v>
      </c>
      <c r="AS38" t="s">
        <v>129</v>
      </c>
      <c r="AT38" t="s">
        <v>129</v>
      </c>
      <c r="AU38" t="s">
        <v>129</v>
      </c>
      <c r="AV38" t="s">
        <v>129</v>
      </c>
      <c r="AW38" t="s">
        <v>129</v>
      </c>
      <c r="AX38" t="s">
        <v>129</v>
      </c>
      <c r="AY38" t="s">
        <v>129</v>
      </c>
      <c r="AZ38" t="s">
        <v>129</v>
      </c>
      <c r="BA38" t="s">
        <v>129</v>
      </c>
      <c r="BB38" t="s">
        <v>129</v>
      </c>
      <c r="BC38" t="s">
        <v>129</v>
      </c>
      <c r="BD38" t="s">
        <v>129</v>
      </c>
      <c r="BE38" t="s">
        <v>129</v>
      </c>
      <c r="BF38" t="s">
        <v>129</v>
      </c>
      <c r="BG38" t="s">
        <v>129</v>
      </c>
      <c r="BH38" t="s">
        <v>129</v>
      </c>
      <c r="BI38" t="s">
        <v>129</v>
      </c>
      <c r="BJ38" t="s">
        <v>129</v>
      </c>
      <c r="BK38" t="s">
        <v>129</v>
      </c>
      <c r="BL38" t="s">
        <v>129</v>
      </c>
      <c r="BM38" t="s">
        <v>129</v>
      </c>
      <c r="BN38" t="s">
        <v>129</v>
      </c>
      <c r="BO38" t="s">
        <v>129</v>
      </c>
      <c r="BP38" t="s">
        <v>129</v>
      </c>
      <c r="BQ38" t="s">
        <v>129</v>
      </c>
      <c r="BR38" t="s">
        <v>129</v>
      </c>
      <c r="BS38" t="s">
        <v>129</v>
      </c>
      <c r="BT38" t="s">
        <v>129</v>
      </c>
      <c r="BU38" t="s">
        <v>129</v>
      </c>
      <c r="BV38" t="s">
        <v>129</v>
      </c>
      <c r="BW38" t="s">
        <v>129</v>
      </c>
      <c r="BX38" t="s">
        <v>129</v>
      </c>
      <c r="BY38" t="s">
        <v>129</v>
      </c>
      <c r="BZ38" t="s">
        <v>129</v>
      </c>
      <c r="CA38" t="s">
        <v>129</v>
      </c>
      <c r="CB38" t="s">
        <v>129</v>
      </c>
      <c r="CC38" t="s">
        <v>129</v>
      </c>
      <c r="CD38" t="s">
        <v>129</v>
      </c>
      <c r="CE38" t="s">
        <v>129</v>
      </c>
      <c r="CF38" t="s">
        <v>129</v>
      </c>
      <c r="CG38" t="s">
        <v>129</v>
      </c>
      <c r="CH38" t="s">
        <v>129</v>
      </c>
      <c r="CI38" t="s">
        <v>129</v>
      </c>
      <c r="CJ38" t="s">
        <v>129</v>
      </c>
      <c r="CK38" t="s">
        <v>129</v>
      </c>
      <c r="CL38" s="7">
        <v>0</v>
      </c>
      <c r="CM38" s="7">
        <v>0</v>
      </c>
      <c r="CN38" s="7">
        <v>55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19</v>
      </c>
      <c r="DD38">
        <v>36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 s="7">
        <v>55</v>
      </c>
      <c r="DV38" s="7">
        <f t="shared" si="19"/>
        <v>265936</v>
      </c>
      <c r="DW38" s="7">
        <f t="shared" si="20"/>
        <v>265.93599999999998</v>
      </c>
      <c r="DX38" s="7">
        <f t="shared" si="21"/>
        <v>128480</v>
      </c>
      <c r="DY38">
        <f t="shared" si="9"/>
        <v>2018</v>
      </c>
      <c r="EA38" s="11">
        <f t="shared" si="10"/>
        <v>0</v>
      </c>
      <c r="EB38" s="11">
        <f t="shared" si="11"/>
        <v>0</v>
      </c>
      <c r="EC38" s="11">
        <f t="shared" si="12"/>
        <v>265936</v>
      </c>
      <c r="EE38" s="11">
        <f t="shared" si="13"/>
        <v>0</v>
      </c>
      <c r="EF38" s="11">
        <f t="shared" si="14"/>
        <v>0</v>
      </c>
      <c r="EG38" s="11">
        <f t="shared" si="15"/>
        <v>265.93599999999998</v>
      </c>
      <c r="EI38" s="11">
        <f t="shared" si="16"/>
        <v>0</v>
      </c>
      <c r="EJ38" s="11">
        <f t="shared" si="17"/>
        <v>0</v>
      </c>
      <c r="EK38" s="11">
        <f t="shared" si="18"/>
        <v>128480</v>
      </c>
    </row>
    <row r="39" spans="1:141">
      <c r="A39">
        <v>7053</v>
      </c>
      <c r="B39" t="s">
        <v>270</v>
      </c>
      <c r="C39" t="s">
        <v>126</v>
      </c>
      <c r="D39" t="s">
        <v>127</v>
      </c>
      <c r="E39" t="s">
        <v>271</v>
      </c>
      <c r="F39" t="s">
        <v>129</v>
      </c>
      <c r="G39" t="s">
        <v>129</v>
      </c>
      <c r="H39" t="s">
        <v>272</v>
      </c>
      <c r="I39" t="s">
        <v>131</v>
      </c>
      <c r="J39" t="s">
        <v>132</v>
      </c>
      <c r="K39" t="s">
        <v>273</v>
      </c>
      <c r="L39" t="s">
        <v>273</v>
      </c>
      <c r="M39" t="s">
        <v>274</v>
      </c>
      <c r="N39" t="s">
        <v>129</v>
      </c>
      <c r="O39" t="s">
        <v>135</v>
      </c>
      <c r="P39" t="s">
        <v>257</v>
      </c>
      <c r="Q39" t="s">
        <v>275</v>
      </c>
      <c r="R39" t="s">
        <v>138</v>
      </c>
      <c r="S39" t="s">
        <v>129</v>
      </c>
      <c r="T39" t="s">
        <v>160</v>
      </c>
      <c r="U39" t="s">
        <v>276</v>
      </c>
      <c r="V39" t="s">
        <v>162</v>
      </c>
      <c r="W39">
        <v>3.2</v>
      </c>
      <c r="X39">
        <v>0.45744645107097898</v>
      </c>
      <c r="Z39">
        <v>0</v>
      </c>
      <c r="AA39">
        <v>0</v>
      </c>
      <c r="AB39">
        <v>2.74255354892902</v>
      </c>
      <c r="AC39">
        <v>0</v>
      </c>
      <c r="AD39" t="s">
        <v>257</v>
      </c>
      <c r="AE39" t="s">
        <v>140</v>
      </c>
      <c r="AF39">
        <v>0</v>
      </c>
      <c r="AG39">
        <v>1</v>
      </c>
      <c r="AH39" t="s">
        <v>257</v>
      </c>
      <c r="AI39" t="s">
        <v>257</v>
      </c>
      <c r="AJ39" t="s">
        <v>149</v>
      </c>
      <c r="AK39" t="s">
        <v>129</v>
      </c>
      <c r="AL39" t="s">
        <v>129</v>
      </c>
      <c r="AM39" t="s">
        <v>129</v>
      </c>
      <c r="AN39" t="s">
        <v>129</v>
      </c>
      <c r="AO39" t="s">
        <v>150</v>
      </c>
      <c r="AP39">
        <v>20</v>
      </c>
      <c r="AQ39">
        <v>0.8</v>
      </c>
      <c r="AR39" t="s">
        <v>143</v>
      </c>
      <c r="AS39" t="s">
        <v>129</v>
      </c>
      <c r="AT39" t="s">
        <v>129</v>
      </c>
      <c r="AU39" t="s">
        <v>129</v>
      </c>
      <c r="AV39" t="s">
        <v>129</v>
      </c>
      <c r="AW39" t="s">
        <v>129</v>
      </c>
      <c r="AX39" t="s">
        <v>129</v>
      </c>
      <c r="AY39" t="s">
        <v>129</v>
      </c>
      <c r="AZ39" t="s">
        <v>129</v>
      </c>
      <c r="BA39" t="s">
        <v>129</v>
      </c>
      <c r="BB39" t="s">
        <v>129</v>
      </c>
      <c r="BC39" t="s">
        <v>129</v>
      </c>
      <c r="BD39" t="s">
        <v>129</v>
      </c>
      <c r="BE39" t="s">
        <v>129</v>
      </c>
      <c r="BF39" t="s">
        <v>129</v>
      </c>
      <c r="BG39" t="s">
        <v>129</v>
      </c>
      <c r="BH39" t="s">
        <v>129</v>
      </c>
      <c r="BI39" t="s">
        <v>129</v>
      </c>
      <c r="BJ39" t="s">
        <v>129</v>
      </c>
      <c r="BK39" t="s">
        <v>129</v>
      </c>
      <c r="BL39" t="s">
        <v>129</v>
      </c>
      <c r="BM39" t="s">
        <v>129</v>
      </c>
      <c r="BN39" t="s">
        <v>129</v>
      </c>
      <c r="BO39" t="s">
        <v>129</v>
      </c>
      <c r="BP39" t="s">
        <v>129</v>
      </c>
      <c r="BQ39" t="s">
        <v>129</v>
      </c>
      <c r="BR39" t="s">
        <v>129</v>
      </c>
      <c r="BS39" t="s">
        <v>129</v>
      </c>
      <c r="BT39" t="s">
        <v>129</v>
      </c>
      <c r="BU39" t="s">
        <v>129</v>
      </c>
      <c r="BV39" t="s">
        <v>129</v>
      </c>
      <c r="BW39" t="s">
        <v>129</v>
      </c>
      <c r="BX39" t="s">
        <v>129</v>
      </c>
      <c r="BY39" t="s">
        <v>129</v>
      </c>
      <c r="BZ39" t="s">
        <v>129</v>
      </c>
      <c r="CA39" t="s">
        <v>129</v>
      </c>
      <c r="CB39" t="s">
        <v>129</v>
      </c>
      <c r="CC39" t="s">
        <v>129</v>
      </c>
      <c r="CD39" t="s">
        <v>129</v>
      </c>
      <c r="CE39" t="s">
        <v>129</v>
      </c>
      <c r="CF39" t="s">
        <v>129</v>
      </c>
      <c r="CG39" t="s">
        <v>129</v>
      </c>
      <c r="CH39" t="s">
        <v>129</v>
      </c>
      <c r="CI39" t="s">
        <v>129</v>
      </c>
      <c r="CJ39" t="s">
        <v>129</v>
      </c>
      <c r="CK39" t="s">
        <v>129</v>
      </c>
      <c r="CL39" s="7">
        <v>0</v>
      </c>
      <c r="CM39" s="7">
        <v>0</v>
      </c>
      <c r="CN39" s="7">
        <v>14286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14286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 s="7">
        <v>14286</v>
      </c>
      <c r="DV39" s="7">
        <f t="shared" si="19"/>
        <v>0</v>
      </c>
      <c r="DW39" s="7">
        <f t="shared" si="20"/>
        <v>0</v>
      </c>
      <c r="DX39" s="7">
        <f t="shared" si="21"/>
        <v>11428.800000000001</v>
      </c>
      <c r="DY39">
        <f t="shared" si="9"/>
        <v>2028</v>
      </c>
      <c r="EA39" s="11">
        <f t="shared" si="10"/>
        <v>0</v>
      </c>
      <c r="EB39" s="11">
        <f t="shared" si="11"/>
        <v>0</v>
      </c>
      <c r="EC39" s="11">
        <f t="shared" si="12"/>
        <v>0</v>
      </c>
      <c r="EE39" s="11">
        <f t="shared" si="13"/>
        <v>0</v>
      </c>
      <c r="EF39" s="11">
        <f t="shared" si="14"/>
        <v>0</v>
      </c>
      <c r="EG39" s="11">
        <f t="shared" si="15"/>
        <v>0</v>
      </c>
      <c r="EI39" s="11">
        <f t="shared" si="16"/>
        <v>0</v>
      </c>
      <c r="EJ39" s="11">
        <f t="shared" si="17"/>
        <v>0</v>
      </c>
      <c r="EK39" s="11">
        <f t="shared" si="18"/>
        <v>11428.800000000001</v>
      </c>
    </row>
    <row r="40" spans="1:141">
      <c r="A40">
        <v>7054</v>
      </c>
      <c r="B40" t="s">
        <v>270</v>
      </c>
      <c r="C40" t="s">
        <v>144</v>
      </c>
      <c r="D40" t="s">
        <v>127</v>
      </c>
      <c r="E40" t="s">
        <v>271</v>
      </c>
      <c r="F40" t="s">
        <v>129</v>
      </c>
      <c r="G40" t="s">
        <v>129</v>
      </c>
      <c r="H40" t="s">
        <v>272</v>
      </c>
      <c r="I40" t="s">
        <v>131</v>
      </c>
      <c r="J40" t="s">
        <v>132</v>
      </c>
      <c r="K40" t="s">
        <v>277</v>
      </c>
      <c r="L40" t="s">
        <v>277</v>
      </c>
      <c r="M40" t="s">
        <v>278</v>
      </c>
      <c r="N40" t="s">
        <v>129</v>
      </c>
      <c r="O40" t="s">
        <v>135</v>
      </c>
      <c r="P40" t="s">
        <v>136</v>
      </c>
      <c r="Q40" t="s">
        <v>279</v>
      </c>
      <c r="R40" t="s">
        <v>138</v>
      </c>
      <c r="S40" t="s">
        <v>129</v>
      </c>
      <c r="T40" t="s">
        <v>160</v>
      </c>
      <c r="U40" t="s">
        <v>140</v>
      </c>
      <c r="V40" t="s">
        <v>162</v>
      </c>
      <c r="W40">
        <v>0.18</v>
      </c>
      <c r="X40">
        <v>0.14500036255529</v>
      </c>
      <c r="Z40">
        <v>0</v>
      </c>
      <c r="AA40">
        <v>0</v>
      </c>
      <c r="AB40">
        <v>3.4999637444710303E-2</v>
      </c>
      <c r="AC40">
        <v>1</v>
      </c>
      <c r="AD40" t="s">
        <v>136</v>
      </c>
      <c r="AE40" t="s">
        <v>140</v>
      </c>
      <c r="AF40">
        <v>3.3300000000000002E-4</v>
      </c>
      <c r="AG40">
        <v>0</v>
      </c>
      <c r="AH40" t="s">
        <v>136</v>
      </c>
      <c r="AI40" t="s">
        <v>142</v>
      </c>
      <c r="AJ40" t="s">
        <v>129</v>
      </c>
      <c r="AK40" t="s">
        <v>129</v>
      </c>
      <c r="AL40" t="s">
        <v>129</v>
      </c>
      <c r="AM40" t="s">
        <v>129</v>
      </c>
      <c r="AN40" t="s">
        <v>129</v>
      </c>
      <c r="AO40" t="s">
        <v>129</v>
      </c>
      <c r="AP40">
        <v>16</v>
      </c>
      <c r="AQ40">
        <v>0.8</v>
      </c>
      <c r="AR40" t="s">
        <v>143</v>
      </c>
      <c r="AS40" t="s">
        <v>129</v>
      </c>
      <c r="AT40" t="s">
        <v>129</v>
      </c>
      <c r="AU40" t="s">
        <v>129</v>
      </c>
      <c r="AV40" t="s">
        <v>129</v>
      </c>
      <c r="AW40" t="s">
        <v>129</v>
      </c>
      <c r="AX40" t="s">
        <v>129</v>
      </c>
      <c r="AY40" t="s">
        <v>129</v>
      </c>
      <c r="AZ40" t="s">
        <v>129</v>
      </c>
      <c r="BA40" t="s">
        <v>129</v>
      </c>
      <c r="BB40" t="s">
        <v>129</v>
      </c>
      <c r="BC40" t="s">
        <v>129</v>
      </c>
      <c r="BD40" t="s">
        <v>129</v>
      </c>
      <c r="BE40" t="s">
        <v>129</v>
      </c>
      <c r="BF40" t="s">
        <v>129</v>
      </c>
      <c r="BG40" t="s">
        <v>129</v>
      </c>
      <c r="BH40" t="s">
        <v>129</v>
      </c>
      <c r="BI40" t="s">
        <v>129</v>
      </c>
      <c r="BJ40" t="s">
        <v>129</v>
      </c>
      <c r="BK40" t="s">
        <v>129</v>
      </c>
      <c r="BL40" t="s">
        <v>129</v>
      </c>
      <c r="BM40" t="s">
        <v>129</v>
      </c>
      <c r="BN40" t="s">
        <v>129</v>
      </c>
      <c r="BO40" t="s">
        <v>129</v>
      </c>
      <c r="BP40" t="s">
        <v>129</v>
      </c>
      <c r="BQ40" t="s">
        <v>129</v>
      </c>
      <c r="BR40" t="s">
        <v>129</v>
      </c>
      <c r="BS40" t="s">
        <v>129</v>
      </c>
      <c r="BT40" t="s">
        <v>129</v>
      </c>
      <c r="BU40" t="s">
        <v>129</v>
      </c>
      <c r="BV40" t="s">
        <v>129</v>
      </c>
      <c r="BW40" t="s">
        <v>129</v>
      </c>
      <c r="BX40" t="s">
        <v>129</v>
      </c>
      <c r="BY40" t="s">
        <v>129</v>
      </c>
      <c r="BZ40" t="s">
        <v>129</v>
      </c>
      <c r="CA40" t="s">
        <v>129</v>
      </c>
      <c r="CB40" t="s">
        <v>129</v>
      </c>
      <c r="CC40" t="s">
        <v>129</v>
      </c>
      <c r="CD40" t="s">
        <v>129</v>
      </c>
      <c r="CE40" t="s">
        <v>129</v>
      </c>
      <c r="CF40" t="s">
        <v>129</v>
      </c>
      <c r="CG40" t="s">
        <v>129</v>
      </c>
      <c r="CH40" t="s">
        <v>129</v>
      </c>
      <c r="CI40" t="s">
        <v>129</v>
      </c>
      <c r="CJ40" t="s">
        <v>129</v>
      </c>
      <c r="CK40" t="s">
        <v>129</v>
      </c>
      <c r="CL40" s="7">
        <v>0</v>
      </c>
      <c r="CM40" s="7">
        <v>0</v>
      </c>
      <c r="CN40" s="7">
        <v>13791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13791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 s="7">
        <v>13791</v>
      </c>
      <c r="DV40" s="7">
        <f t="shared" si="19"/>
        <v>11032.800000000001</v>
      </c>
      <c r="DW40" s="7">
        <f t="shared" si="20"/>
        <v>3.6739224000000004</v>
      </c>
      <c r="DX40" s="7">
        <f t="shared" si="21"/>
        <v>0</v>
      </c>
      <c r="DY40">
        <f t="shared" si="9"/>
        <v>2024</v>
      </c>
      <c r="EA40" s="11">
        <f t="shared" si="10"/>
        <v>0</v>
      </c>
      <c r="EB40" s="11">
        <f t="shared" si="11"/>
        <v>0</v>
      </c>
      <c r="EC40" s="11">
        <f t="shared" si="12"/>
        <v>11032.800000000001</v>
      </c>
      <c r="EE40" s="11">
        <f t="shared" si="13"/>
        <v>0</v>
      </c>
      <c r="EF40" s="11">
        <f t="shared" si="14"/>
        <v>0</v>
      </c>
      <c r="EG40" s="11">
        <f t="shared" si="15"/>
        <v>3.6739224000000004</v>
      </c>
      <c r="EI40" s="11">
        <f t="shared" si="16"/>
        <v>0</v>
      </c>
      <c r="EJ40" s="11">
        <f t="shared" si="17"/>
        <v>0</v>
      </c>
      <c r="EK40" s="11">
        <f t="shared" si="18"/>
        <v>0</v>
      </c>
    </row>
    <row r="41" spans="1:141">
      <c r="A41">
        <v>7055</v>
      </c>
      <c r="B41" t="s">
        <v>270</v>
      </c>
      <c r="C41" t="s">
        <v>211</v>
      </c>
      <c r="D41" t="s">
        <v>127</v>
      </c>
      <c r="E41" t="s">
        <v>271</v>
      </c>
      <c r="F41" t="s">
        <v>129</v>
      </c>
      <c r="G41" t="s">
        <v>129</v>
      </c>
      <c r="H41" t="s">
        <v>272</v>
      </c>
      <c r="I41" t="s">
        <v>131</v>
      </c>
      <c r="J41" t="s">
        <v>132</v>
      </c>
      <c r="K41" t="s">
        <v>280</v>
      </c>
      <c r="L41" t="s">
        <v>280</v>
      </c>
      <c r="M41" t="s">
        <v>281</v>
      </c>
      <c r="N41" t="s">
        <v>129</v>
      </c>
      <c r="O41" t="s">
        <v>135</v>
      </c>
      <c r="P41" t="s">
        <v>136</v>
      </c>
      <c r="Q41" t="s">
        <v>282</v>
      </c>
      <c r="R41" t="s">
        <v>138</v>
      </c>
      <c r="S41" t="s">
        <v>129</v>
      </c>
      <c r="T41" t="s">
        <v>160</v>
      </c>
      <c r="U41" t="s">
        <v>140</v>
      </c>
      <c r="V41" t="s">
        <v>162</v>
      </c>
      <c r="W41">
        <v>0.15</v>
      </c>
      <c r="X41">
        <v>2.09249336542701E-2</v>
      </c>
      <c r="Z41">
        <v>0</v>
      </c>
      <c r="AA41">
        <v>0</v>
      </c>
      <c r="AB41">
        <v>0.12907506634572999</v>
      </c>
      <c r="AC41">
        <v>1</v>
      </c>
      <c r="AD41" t="s">
        <v>136</v>
      </c>
      <c r="AE41" t="s">
        <v>140</v>
      </c>
      <c r="AF41">
        <v>2.5000000000000001E-4</v>
      </c>
      <c r="AG41">
        <v>0</v>
      </c>
      <c r="AH41" t="s">
        <v>136</v>
      </c>
      <c r="AI41" t="s">
        <v>142</v>
      </c>
      <c r="AJ41" t="s">
        <v>129</v>
      </c>
      <c r="AK41" t="s">
        <v>129</v>
      </c>
      <c r="AL41" t="s">
        <v>129</v>
      </c>
      <c r="AM41" t="s">
        <v>129</v>
      </c>
      <c r="AN41" t="s">
        <v>129</v>
      </c>
      <c r="AO41" t="s">
        <v>129</v>
      </c>
      <c r="AP41">
        <v>11</v>
      </c>
      <c r="AQ41">
        <v>0.8</v>
      </c>
      <c r="AR41" t="s">
        <v>143</v>
      </c>
      <c r="AS41" t="s">
        <v>129</v>
      </c>
      <c r="AT41" t="s">
        <v>129</v>
      </c>
      <c r="AU41" t="s">
        <v>129</v>
      </c>
      <c r="AV41" t="s">
        <v>129</v>
      </c>
      <c r="AW41" t="s">
        <v>129</v>
      </c>
      <c r="AX41" t="s">
        <v>129</v>
      </c>
      <c r="AY41" t="s">
        <v>129</v>
      </c>
      <c r="AZ41" t="s">
        <v>129</v>
      </c>
      <c r="BA41" t="s">
        <v>129</v>
      </c>
      <c r="BB41" t="s">
        <v>129</v>
      </c>
      <c r="BC41" t="s">
        <v>129</v>
      </c>
      <c r="BD41" t="s">
        <v>129</v>
      </c>
      <c r="BE41" t="s">
        <v>129</v>
      </c>
      <c r="BF41" t="s">
        <v>129</v>
      </c>
      <c r="BG41" t="s">
        <v>129</v>
      </c>
      <c r="BH41" t="s">
        <v>129</v>
      </c>
      <c r="BI41" t="s">
        <v>129</v>
      </c>
      <c r="BJ41" t="s">
        <v>129</v>
      </c>
      <c r="BK41" t="s">
        <v>129</v>
      </c>
      <c r="BL41" t="s">
        <v>129</v>
      </c>
      <c r="BM41" t="s">
        <v>129</v>
      </c>
      <c r="BN41" t="s">
        <v>129</v>
      </c>
      <c r="BO41" t="s">
        <v>129</v>
      </c>
      <c r="BP41" t="s">
        <v>129</v>
      </c>
      <c r="BQ41" t="s">
        <v>129</v>
      </c>
      <c r="BR41" t="s">
        <v>129</v>
      </c>
      <c r="BS41" t="s">
        <v>129</v>
      </c>
      <c r="BT41" t="s">
        <v>129</v>
      </c>
      <c r="BU41" t="s">
        <v>129</v>
      </c>
      <c r="BV41" t="s">
        <v>129</v>
      </c>
      <c r="BW41" t="s">
        <v>129</v>
      </c>
      <c r="BX41" t="s">
        <v>129</v>
      </c>
      <c r="BY41" t="s">
        <v>129</v>
      </c>
      <c r="BZ41" t="s">
        <v>129</v>
      </c>
      <c r="CA41" t="s">
        <v>129</v>
      </c>
      <c r="CB41" t="s">
        <v>129</v>
      </c>
      <c r="CC41" t="s">
        <v>129</v>
      </c>
      <c r="CD41" t="s">
        <v>129</v>
      </c>
      <c r="CE41" t="s">
        <v>129</v>
      </c>
      <c r="CF41" t="s">
        <v>129</v>
      </c>
      <c r="CG41" t="s">
        <v>129</v>
      </c>
      <c r="CH41" t="s">
        <v>129</v>
      </c>
      <c r="CI41" t="s">
        <v>129</v>
      </c>
      <c r="CJ41" t="s">
        <v>129</v>
      </c>
      <c r="CK41" t="s">
        <v>129</v>
      </c>
      <c r="CL41" s="7">
        <v>0</v>
      </c>
      <c r="CM41" s="7">
        <v>0</v>
      </c>
      <c r="CN41" s="7">
        <v>2884888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2884888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 s="7">
        <v>2884888</v>
      </c>
      <c r="DV41" s="7">
        <f t="shared" si="19"/>
        <v>2307910.4</v>
      </c>
      <c r="DW41" s="7">
        <f t="shared" si="20"/>
        <v>576.97760000000005</v>
      </c>
      <c r="DX41" s="7">
        <f t="shared" si="21"/>
        <v>0</v>
      </c>
      <c r="DY41">
        <f t="shared" si="9"/>
        <v>2019</v>
      </c>
      <c r="EA41" s="11">
        <f t="shared" si="10"/>
        <v>0</v>
      </c>
      <c r="EB41" s="11">
        <f t="shared" si="11"/>
        <v>0</v>
      </c>
      <c r="EC41" s="11">
        <f t="shared" si="12"/>
        <v>2307910.4</v>
      </c>
      <c r="EE41" s="11">
        <f t="shared" si="13"/>
        <v>0</v>
      </c>
      <c r="EF41" s="11">
        <f t="shared" si="14"/>
        <v>0</v>
      </c>
      <c r="EG41" s="11">
        <f t="shared" si="15"/>
        <v>576.97760000000005</v>
      </c>
      <c r="EI41" s="11">
        <f t="shared" si="16"/>
        <v>0</v>
      </c>
      <c r="EJ41" s="11">
        <f t="shared" si="17"/>
        <v>0</v>
      </c>
      <c r="EK41" s="11">
        <f t="shared" si="18"/>
        <v>0</v>
      </c>
    </row>
    <row r="42" spans="1:141">
      <c r="A42">
        <v>7056</v>
      </c>
      <c r="B42" t="s">
        <v>270</v>
      </c>
      <c r="C42" t="s">
        <v>214</v>
      </c>
      <c r="D42" t="s">
        <v>127</v>
      </c>
      <c r="E42" t="s">
        <v>271</v>
      </c>
      <c r="F42" t="s">
        <v>129</v>
      </c>
      <c r="G42" t="s">
        <v>129</v>
      </c>
      <c r="H42" t="s">
        <v>272</v>
      </c>
      <c r="I42" t="s">
        <v>131</v>
      </c>
      <c r="J42" t="s">
        <v>132</v>
      </c>
      <c r="K42" t="s">
        <v>283</v>
      </c>
      <c r="L42" t="s">
        <v>283</v>
      </c>
      <c r="M42" t="s">
        <v>284</v>
      </c>
      <c r="N42" t="s">
        <v>129</v>
      </c>
      <c r="O42" t="s">
        <v>135</v>
      </c>
      <c r="P42" t="s">
        <v>136</v>
      </c>
      <c r="Q42" t="s">
        <v>279</v>
      </c>
      <c r="R42" t="s">
        <v>138</v>
      </c>
      <c r="S42" t="s">
        <v>129</v>
      </c>
      <c r="T42" t="s">
        <v>160</v>
      </c>
      <c r="U42" t="s">
        <v>140</v>
      </c>
      <c r="V42" t="s">
        <v>162</v>
      </c>
      <c r="W42">
        <v>0.22</v>
      </c>
      <c r="X42">
        <v>0.11289325470935101</v>
      </c>
      <c r="Z42">
        <v>0</v>
      </c>
      <c r="AA42">
        <v>0</v>
      </c>
      <c r="AB42">
        <v>0.10710674529064899</v>
      </c>
      <c r="AC42">
        <v>1</v>
      </c>
      <c r="AD42" t="s">
        <v>136</v>
      </c>
      <c r="AE42" t="s">
        <v>140</v>
      </c>
      <c r="AF42">
        <v>2.22E-4</v>
      </c>
      <c r="AG42">
        <v>0</v>
      </c>
      <c r="AH42" t="s">
        <v>136</v>
      </c>
      <c r="AI42" t="s">
        <v>142</v>
      </c>
      <c r="AJ42" t="s">
        <v>129</v>
      </c>
      <c r="AK42" t="s">
        <v>129</v>
      </c>
      <c r="AL42" t="s">
        <v>129</v>
      </c>
      <c r="AM42" t="s">
        <v>129</v>
      </c>
      <c r="AN42" t="s">
        <v>129</v>
      </c>
      <c r="AO42" t="s">
        <v>129</v>
      </c>
      <c r="AP42">
        <v>5</v>
      </c>
      <c r="AQ42">
        <v>0.8</v>
      </c>
      <c r="AR42" t="s">
        <v>143</v>
      </c>
      <c r="AS42" t="s">
        <v>129</v>
      </c>
      <c r="AT42" t="s">
        <v>129</v>
      </c>
      <c r="AU42" t="s">
        <v>129</v>
      </c>
      <c r="AV42" t="s">
        <v>129</v>
      </c>
      <c r="AW42" t="s">
        <v>129</v>
      </c>
      <c r="AX42" t="s">
        <v>129</v>
      </c>
      <c r="AY42" t="s">
        <v>129</v>
      </c>
      <c r="AZ42" t="s">
        <v>129</v>
      </c>
      <c r="BA42" t="s">
        <v>129</v>
      </c>
      <c r="BB42" t="s">
        <v>129</v>
      </c>
      <c r="BC42" t="s">
        <v>129</v>
      </c>
      <c r="BD42" t="s">
        <v>129</v>
      </c>
      <c r="BE42" t="s">
        <v>129</v>
      </c>
      <c r="BF42" t="s">
        <v>129</v>
      </c>
      <c r="BG42" t="s">
        <v>129</v>
      </c>
      <c r="BH42" t="s">
        <v>129</v>
      </c>
      <c r="BI42" t="s">
        <v>129</v>
      </c>
      <c r="BJ42" t="s">
        <v>129</v>
      </c>
      <c r="BK42" t="s">
        <v>129</v>
      </c>
      <c r="BL42" t="s">
        <v>129</v>
      </c>
      <c r="BM42" t="s">
        <v>129</v>
      </c>
      <c r="BN42" t="s">
        <v>129</v>
      </c>
      <c r="BO42" t="s">
        <v>129</v>
      </c>
      <c r="BP42" t="s">
        <v>129</v>
      </c>
      <c r="BQ42" t="s">
        <v>129</v>
      </c>
      <c r="BR42" t="s">
        <v>129</v>
      </c>
      <c r="BS42" t="s">
        <v>129</v>
      </c>
      <c r="BT42" t="s">
        <v>129</v>
      </c>
      <c r="BU42" t="s">
        <v>129</v>
      </c>
      <c r="BV42" t="s">
        <v>129</v>
      </c>
      <c r="BW42" t="s">
        <v>129</v>
      </c>
      <c r="BX42" t="s">
        <v>129</v>
      </c>
      <c r="BY42" t="s">
        <v>129</v>
      </c>
      <c r="BZ42" t="s">
        <v>129</v>
      </c>
      <c r="CA42" t="s">
        <v>129</v>
      </c>
      <c r="CB42" t="s">
        <v>129</v>
      </c>
      <c r="CC42" t="s">
        <v>129</v>
      </c>
      <c r="CD42" t="s">
        <v>129</v>
      </c>
      <c r="CE42" t="s">
        <v>129</v>
      </c>
      <c r="CF42" t="s">
        <v>129</v>
      </c>
      <c r="CG42" t="s">
        <v>129</v>
      </c>
      <c r="CH42" t="s">
        <v>129</v>
      </c>
      <c r="CI42" t="s">
        <v>129</v>
      </c>
      <c r="CJ42" t="s">
        <v>129</v>
      </c>
      <c r="CK42" t="s">
        <v>129</v>
      </c>
      <c r="CL42" s="7">
        <v>0</v>
      </c>
      <c r="CM42" s="7">
        <v>0</v>
      </c>
      <c r="CN42" s="7">
        <v>136006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136006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 s="7">
        <v>136006</v>
      </c>
      <c r="DV42" s="7">
        <f t="shared" si="19"/>
        <v>108804.8</v>
      </c>
      <c r="DW42" s="7">
        <f t="shared" si="20"/>
        <v>24.154665600000001</v>
      </c>
      <c r="DX42" s="7">
        <f t="shared" si="21"/>
        <v>0</v>
      </c>
      <c r="DY42">
        <f t="shared" si="9"/>
        <v>2013</v>
      </c>
      <c r="EA42" s="11">
        <f t="shared" si="10"/>
        <v>0</v>
      </c>
      <c r="EB42" s="11">
        <f t="shared" si="11"/>
        <v>0</v>
      </c>
      <c r="EC42" s="11">
        <f t="shared" si="12"/>
        <v>108804.8</v>
      </c>
      <c r="EE42" s="11">
        <f t="shared" si="13"/>
        <v>0</v>
      </c>
      <c r="EF42" s="11">
        <f t="shared" si="14"/>
        <v>0</v>
      </c>
      <c r="EG42" s="11">
        <f t="shared" si="15"/>
        <v>24.154665600000001</v>
      </c>
      <c r="EI42" s="11">
        <f t="shared" si="16"/>
        <v>0</v>
      </c>
      <c r="EJ42" s="11">
        <f t="shared" si="17"/>
        <v>0</v>
      </c>
      <c r="EK42" s="11">
        <f t="shared" si="18"/>
        <v>0</v>
      </c>
    </row>
    <row r="43" spans="1:141">
      <c r="A43">
        <v>6978</v>
      </c>
      <c r="B43" t="s">
        <v>151</v>
      </c>
      <c r="C43" t="s">
        <v>285</v>
      </c>
      <c r="D43" t="s">
        <v>127</v>
      </c>
      <c r="E43" t="s">
        <v>153</v>
      </c>
      <c r="F43" t="s">
        <v>129</v>
      </c>
      <c r="G43" t="s">
        <v>129</v>
      </c>
      <c r="H43" t="s">
        <v>154</v>
      </c>
      <c r="I43" t="s">
        <v>131</v>
      </c>
      <c r="J43" t="s">
        <v>132</v>
      </c>
      <c r="K43" t="s">
        <v>286</v>
      </c>
      <c r="L43" t="s">
        <v>286</v>
      </c>
      <c r="M43" t="s">
        <v>287</v>
      </c>
      <c r="N43" t="s">
        <v>129</v>
      </c>
      <c r="O43" t="s">
        <v>135</v>
      </c>
      <c r="P43" t="s">
        <v>136</v>
      </c>
      <c r="Q43" t="s">
        <v>166</v>
      </c>
      <c r="R43" t="s">
        <v>159</v>
      </c>
      <c r="S43" t="s">
        <v>129</v>
      </c>
      <c r="T43" t="s">
        <v>160</v>
      </c>
      <c r="U43" t="s">
        <v>167</v>
      </c>
      <c r="V43" t="s">
        <v>162</v>
      </c>
      <c r="W43">
        <v>45</v>
      </c>
      <c r="X43">
        <v>44.598332835820898</v>
      </c>
      <c r="Z43">
        <v>0</v>
      </c>
      <c r="AA43">
        <v>0</v>
      </c>
      <c r="AB43">
        <v>0.40166716417910903</v>
      </c>
      <c r="AC43">
        <v>34.164000000000001</v>
      </c>
      <c r="AD43" t="s">
        <v>136</v>
      </c>
      <c r="AE43" t="s">
        <v>140</v>
      </c>
      <c r="AF43">
        <v>8.9999999999999993E-3</v>
      </c>
      <c r="AG43">
        <v>0</v>
      </c>
      <c r="AH43" t="s">
        <v>136</v>
      </c>
      <c r="AI43" t="s">
        <v>142</v>
      </c>
      <c r="AJ43" t="s">
        <v>129</v>
      </c>
      <c r="AK43" t="s">
        <v>129</v>
      </c>
      <c r="AL43" t="s">
        <v>129</v>
      </c>
      <c r="AM43" t="s">
        <v>129</v>
      </c>
      <c r="AN43" t="s">
        <v>129</v>
      </c>
      <c r="AO43" t="s">
        <v>129</v>
      </c>
      <c r="AP43">
        <v>11</v>
      </c>
      <c r="AQ43">
        <v>0.8</v>
      </c>
      <c r="AR43" t="s">
        <v>143</v>
      </c>
      <c r="AS43" t="s">
        <v>129</v>
      </c>
      <c r="AT43" t="s">
        <v>129</v>
      </c>
      <c r="AU43" t="s">
        <v>129</v>
      </c>
      <c r="AV43" t="s">
        <v>129</v>
      </c>
      <c r="AW43" t="s">
        <v>129</v>
      </c>
      <c r="AX43" t="s">
        <v>129</v>
      </c>
      <c r="AY43" t="s">
        <v>129</v>
      </c>
      <c r="AZ43" t="s">
        <v>129</v>
      </c>
      <c r="BA43" t="s">
        <v>129</v>
      </c>
      <c r="BB43" t="s">
        <v>129</v>
      </c>
      <c r="BC43" t="s">
        <v>129</v>
      </c>
      <c r="BD43" t="s">
        <v>129</v>
      </c>
      <c r="BE43" t="s">
        <v>129</v>
      </c>
      <c r="BF43" t="s">
        <v>129</v>
      </c>
      <c r="BG43" t="s">
        <v>129</v>
      </c>
      <c r="BH43" t="s">
        <v>129</v>
      </c>
      <c r="BI43" t="s">
        <v>129</v>
      </c>
      <c r="BJ43" t="s">
        <v>129</v>
      </c>
      <c r="BK43" t="s">
        <v>129</v>
      </c>
      <c r="BL43" t="s">
        <v>129</v>
      </c>
      <c r="BM43" t="s">
        <v>129</v>
      </c>
      <c r="BN43" t="s">
        <v>129</v>
      </c>
      <c r="BO43" t="s">
        <v>129</v>
      </c>
      <c r="BP43" t="s">
        <v>129</v>
      </c>
      <c r="BQ43" t="s">
        <v>129</v>
      </c>
      <c r="BR43" t="s">
        <v>129</v>
      </c>
      <c r="BS43" t="s">
        <v>129</v>
      </c>
      <c r="BT43" t="s">
        <v>129</v>
      </c>
      <c r="BU43" t="s">
        <v>129</v>
      </c>
      <c r="BV43" t="s">
        <v>129</v>
      </c>
      <c r="BW43" t="s">
        <v>129</v>
      </c>
      <c r="BX43" t="s">
        <v>129</v>
      </c>
      <c r="BY43" t="s">
        <v>129</v>
      </c>
      <c r="BZ43" t="s">
        <v>129</v>
      </c>
      <c r="CA43" t="s">
        <v>129</v>
      </c>
      <c r="CB43" t="s">
        <v>129</v>
      </c>
      <c r="CC43" t="s">
        <v>129</v>
      </c>
      <c r="CD43" t="s">
        <v>129</v>
      </c>
      <c r="CE43" t="s">
        <v>129</v>
      </c>
      <c r="CF43" t="s">
        <v>129</v>
      </c>
      <c r="CG43" t="s">
        <v>129</v>
      </c>
      <c r="CH43" t="s">
        <v>129</v>
      </c>
      <c r="CI43" t="s">
        <v>129</v>
      </c>
      <c r="CJ43" t="s">
        <v>129</v>
      </c>
      <c r="CK43" t="s">
        <v>129</v>
      </c>
      <c r="CL43" s="7">
        <v>0</v>
      </c>
      <c r="CM43" s="7">
        <v>0</v>
      </c>
      <c r="CN43" s="7">
        <v>134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10</v>
      </c>
      <c r="DC43">
        <v>8</v>
      </c>
      <c r="DD43">
        <v>116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 s="7">
        <v>134</v>
      </c>
      <c r="DV43" s="7">
        <f t="shared" si="19"/>
        <v>3662.3808000000008</v>
      </c>
      <c r="DW43" s="7">
        <f t="shared" si="20"/>
        <v>0.96479999999999999</v>
      </c>
      <c r="DX43" s="7">
        <f t="shared" si="21"/>
        <v>0</v>
      </c>
      <c r="DY43">
        <f t="shared" si="9"/>
        <v>2019</v>
      </c>
      <c r="EA43" s="11">
        <f t="shared" si="10"/>
        <v>0</v>
      </c>
      <c r="EB43" s="11">
        <f t="shared" si="11"/>
        <v>0</v>
      </c>
      <c r="EC43" s="11">
        <f t="shared" si="12"/>
        <v>3662.3808000000008</v>
      </c>
      <c r="EE43" s="11">
        <f t="shared" si="13"/>
        <v>0</v>
      </c>
      <c r="EF43" s="11">
        <f t="shared" si="14"/>
        <v>0</v>
      </c>
      <c r="EG43" s="11">
        <f t="shared" si="15"/>
        <v>0.96479999999999999</v>
      </c>
      <c r="EI43" s="11">
        <f t="shared" si="16"/>
        <v>0</v>
      </c>
      <c r="EJ43" s="11">
        <f t="shared" si="17"/>
        <v>0</v>
      </c>
      <c r="EK43" s="11">
        <f t="shared" si="18"/>
        <v>0</v>
      </c>
    </row>
    <row r="44" spans="1:141">
      <c r="A44">
        <v>6979</v>
      </c>
      <c r="B44" t="s">
        <v>151</v>
      </c>
      <c r="C44" t="s">
        <v>288</v>
      </c>
      <c r="D44" t="s">
        <v>127</v>
      </c>
      <c r="E44" t="s">
        <v>153</v>
      </c>
      <c r="F44" t="s">
        <v>129</v>
      </c>
      <c r="G44" t="s">
        <v>129</v>
      </c>
      <c r="H44" t="s">
        <v>154</v>
      </c>
      <c r="I44" t="s">
        <v>131</v>
      </c>
      <c r="J44" t="s">
        <v>132</v>
      </c>
      <c r="K44" t="s">
        <v>289</v>
      </c>
      <c r="L44" t="s">
        <v>289</v>
      </c>
      <c r="M44" t="s">
        <v>290</v>
      </c>
      <c r="N44" t="s">
        <v>129</v>
      </c>
      <c r="O44" t="s">
        <v>135</v>
      </c>
      <c r="P44" t="s">
        <v>136</v>
      </c>
      <c r="Q44" t="s">
        <v>166</v>
      </c>
      <c r="R44" t="s">
        <v>159</v>
      </c>
      <c r="S44" t="s">
        <v>129</v>
      </c>
      <c r="T44" t="s">
        <v>160</v>
      </c>
      <c r="U44" t="s">
        <v>167</v>
      </c>
      <c r="V44" t="s">
        <v>162</v>
      </c>
      <c r="W44">
        <v>45</v>
      </c>
      <c r="X44">
        <v>42.018159523809501</v>
      </c>
      <c r="Z44">
        <v>0</v>
      </c>
      <c r="AA44">
        <v>0</v>
      </c>
      <c r="AB44">
        <v>2.98184047619048</v>
      </c>
      <c r="AC44">
        <v>102.492</v>
      </c>
      <c r="AD44" t="s">
        <v>136</v>
      </c>
      <c r="AE44" t="s">
        <v>140</v>
      </c>
      <c r="AF44">
        <v>2.7E-2</v>
      </c>
      <c r="AG44">
        <v>0</v>
      </c>
      <c r="AH44" t="s">
        <v>136</v>
      </c>
      <c r="AI44" t="s">
        <v>142</v>
      </c>
      <c r="AJ44" t="s">
        <v>129</v>
      </c>
      <c r="AK44" t="s">
        <v>129</v>
      </c>
      <c r="AL44" t="s">
        <v>129</v>
      </c>
      <c r="AM44" t="s">
        <v>129</v>
      </c>
      <c r="AN44" t="s">
        <v>129</v>
      </c>
      <c r="AO44" t="s">
        <v>129</v>
      </c>
      <c r="AP44">
        <v>11</v>
      </c>
      <c r="AQ44">
        <v>0.8</v>
      </c>
      <c r="AR44" t="s">
        <v>143</v>
      </c>
      <c r="AS44" t="s">
        <v>129</v>
      </c>
      <c r="AT44" t="s">
        <v>129</v>
      </c>
      <c r="AU44" t="s">
        <v>129</v>
      </c>
      <c r="AV44" t="s">
        <v>129</v>
      </c>
      <c r="AW44" t="s">
        <v>129</v>
      </c>
      <c r="AX44" t="s">
        <v>129</v>
      </c>
      <c r="AY44" t="s">
        <v>129</v>
      </c>
      <c r="AZ44" t="s">
        <v>129</v>
      </c>
      <c r="BA44" t="s">
        <v>129</v>
      </c>
      <c r="BB44" t="s">
        <v>129</v>
      </c>
      <c r="BC44" t="s">
        <v>129</v>
      </c>
      <c r="BD44" t="s">
        <v>129</v>
      </c>
      <c r="BE44" t="s">
        <v>129</v>
      </c>
      <c r="BF44" t="s">
        <v>129</v>
      </c>
      <c r="BG44" t="s">
        <v>129</v>
      </c>
      <c r="BH44" t="s">
        <v>129</v>
      </c>
      <c r="BI44" t="s">
        <v>129</v>
      </c>
      <c r="BJ44" t="s">
        <v>129</v>
      </c>
      <c r="BK44" t="s">
        <v>129</v>
      </c>
      <c r="BL44" t="s">
        <v>129</v>
      </c>
      <c r="BM44" t="s">
        <v>129</v>
      </c>
      <c r="BN44" t="s">
        <v>129</v>
      </c>
      <c r="BO44" t="s">
        <v>129</v>
      </c>
      <c r="BP44" t="s">
        <v>129</v>
      </c>
      <c r="BQ44" t="s">
        <v>129</v>
      </c>
      <c r="BR44" t="s">
        <v>129</v>
      </c>
      <c r="BS44" t="s">
        <v>129</v>
      </c>
      <c r="BT44" t="s">
        <v>129</v>
      </c>
      <c r="BU44" t="s">
        <v>129</v>
      </c>
      <c r="BV44" t="s">
        <v>129</v>
      </c>
      <c r="BW44" t="s">
        <v>129</v>
      </c>
      <c r="BX44" t="s">
        <v>129</v>
      </c>
      <c r="BY44" t="s">
        <v>129</v>
      </c>
      <c r="BZ44" t="s">
        <v>129</v>
      </c>
      <c r="CA44" t="s">
        <v>129</v>
      </c>
      <c r="CB44" t="s">
        <v>129</v>
      </c>
      <c r="CC44" t="s">
        <v>129</v>
      </c>
      <c r="CD44" t="s">
        <v>129</v>
      </c>
      <c r="CE44" t="s">
        <v>129</v>
      </c>
      <c r="CF44" t="s">
        <v>129</v>
      </c>
      <c r="CG44" t="s">
        <v>129</v>
      </c>
      <c r="CH44" t="s">
        <v>129</v>
      </c>
      <c r="CI44" t="s">
        <v>129</v>
      </c>
      <c r="CJ44" t="s">
        <v>129</v>
      </c>
      <c r="CK44" t="s">
        <v>129</v>
      </c>
      <c r="CL44" s="7">
        <v>0</v>
      </c>
      <c r="CM44" s="7">
        <v>0</v>
      </c>
      <c r="CN44" s="7">
        <v>588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292</v>
      </c>
      <c r="DC44">
        <v>148</v>
      </c>
      <c r="DD44">
        <v>148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 s="7">
        <v>588</v>
      </c>
      <c r="DV44" s="7">
        <f t="shared" si="19"/>
        <v>48212.236800000006</v>
      </c>
      <c r="DW44" s="7">
        <f t="shared" si="20"/>
        <v>12.700800000000001</v>
      </c>
      <c r="DX44" s="7">
        <f t="shared" si="21"/>
        <v>0</v>
      </c>
      <c r="DY44">
        <f t="shared" si="9"/>
        <v>2019</v>
      </c>
      <c r="EA44" s="11">
        <f t="shared" si="10"/>
        <v>0</v>
      </c>
      <c r="EB44" s="11">
        <f t="shared" si="11"/>
        <v>0</v>
      </c>
      <c r="EC44" s="11">
        <f t="shared" si="12"/>
        <v>48212.236800000006</v>
      </c>
      <c r="EE44" s="11">
        <f t="shared" si="13"/>
        <v>0</v>
      </c>
      <c r="EF44" s="11">
        <f t="shared" si="14"/>
        <v>0</v>
      </c>
      <c r="EG44" s="11">
        <f t="shared" si="15"/>
        <v>12.700800000000001</v>
      </c>
      <c r="EI44" s="11">
        <f t="shared" si="16"/>
        <v>0</v>
      </c>
      <c r="EJ44" s="11">
        <f t="shared" si="17"/>
        <v>0</v>
      </c>
      <c r="EK44" s="11">
        <f t="shared" si="18"/>
        <v>0</v>
      </c>
    </row>
    <row r="45" spans="1:141">
      <c r="A45">
        <v>6980</v>
      </c>
      <c r="B45" t="s">
        <v>151</v>
      </c>
      <c r="C45" t="s">
        <v>291</v>
      </c>
      <c r="D45" t="s">
        <v>127</v>
      </c>
      <c r="E45" t="s">
        <v>153</v>
      </c>
      <c r="F45" t="s">
        <v>129</v>
      </c>
      <c r="G45" t="s">
        <v>129</v>
      </c>
      <c r="H45" t="s">
        <v>154</v>
      </c>
      <c r="I45" t="s">
        <v>131</v>
      </c>
      <c r="J45" t="s">
        <v>132</v>
      </c>
      <c r="K45" t="s">
        <v>292</v>
      </c>
      <c r="L45" t="s">
        <v>292</v>
      </c>
      <c r="M45" t="s">
        <v>293</v>
      </c>
      <c r="N45" t="s">
        <v>129</v>
      </c>
      <c r="O45" t="s">
        <v>135</v>
      </c>
      <c r="P45" t="s">
        <v>136</v>
      </c>
      <c r="Q45" t="s">
        <v>166</v>
      </c>
      <c r="R45" t="s">
        <v>159</v>
      </c>
      <c r="S45" t="s">
        <v>129</v>
      </c>
      <c r="T45" t="s">
        <v>160</v>
      </c>
      <c r="U45" t="s">
        <v>167</v>
      </c>
      <c r="V45" t="s">
        <v>162</v>
      </c>
      <c r="W45">
        <v>12</v>
      </c>
      <c r="X45">
        <v>12</v>
      </c>
      <c r="Z45">
        <v>0</v>
      </c>
      <c r="AA45">
        <v>0</v>
      </c>
      <c r="AB45">
        <v>0</v>
      </c>
      <c r="AC45">
        <v>216.37200000000001</v>
      </c>
      <c r="AD45" t="s">
        <v>136</v>
      </c>
      <c r="AE45" t="s">
        <v>140</v>
      </c>
      <c r="AF45">
        <v>5.7000000000000002E-2</v>
      </c>
      <c r="AG45">
        <v>0</v>
      </c>
      <c r="AH45" t="s">
        <v>136</v>
      </c>
      <c r="AI45" t="s">
        <v>142</v>
      </c>
      <c r="AJ45" t="s">
        <v>129</v>
      </c>
      <c r="AK45" t="s">
        <v>129</v>
      </c>
      <c r="AL45" t="s">
        <v>129</v>
      </c>
      <c r="AM45" t="s">
        <v>129</v>
      </c>
      <c r="AN45" t="s">
        <v>129</v>
      </c>
      <c r="AO45" t="s">
        <v>129</v>
      </c>
      <c r="AP45">
        <v>5.6</v>
      </c>
      <c r="AQ45">
        <v>0.8</v>
      </c>
      <c r="AR45" t="s">
        <v>143</v>
      </c>
      <c r="AS45" t="s">
        <v>129</v>
      </c>
      <c r="AT45" t="s">
        <v>129</v>
      </c>
      <c r="AU45" t="s">
        <v>129</v>
      </c>
      <c r="AV45" t="s">
        <v>129</v>
      </c>
      <c r="AW45" t="s">
        <v>129</v>
      </c>
      <c r="AX45" t="s">
        <v>129</v>
      </c>
      <c r="AY45" t="s">
        <v>129</v>
      </c>
      <c r="AZ45" t="s">
        <v>129</v>
      </c>
      <c r="BA45" t="s">
        <v>129</v>
      </c>
      <c r="BB45" t="s">
        <v>129</v>
      </c>
      <c r="BC45" t="s">
        <v>129</v>
      </c>
      <c r="BD45" t="s">
        <v>129</v>
      </c>
      <c r="BE45" t="s">
        <v>129</v>
      </c>
      <c r="BF45" t="s">
        <v>129</v>
      </c>
      <c r="BG45" t="s">
        <v>129</v>
      </c>
      <c r="BH45" t="s">
        <v>129</v>
      </c>
      <c r="BI45" t="s">
        <v>129</v>
      </c>
      <c r="BJ45" t="s">
        <v>129</v>
      </c>
      <c r="BK45" t="s">
        <v>129</v>
      </c>
      <c r="BL45" t="s">
        <v>129</v>
      </c>
      <c r="BM45" t="s">
        <v>129</v>
      </c>
      <c r="BN45" t="s">
        <v>129</v>
      </c>
      <c r="BO45" t="s">
        <v>129</v>
      </c>
      <c r="BP45" t="s">
        <v>129</v>
      </c>
      <c r="BQ45" t="s">
        <v>129</v>
      </c>
      <c r="BR45" t="s">
        <v>129</v>
      </c>
      <c r="BS45" t="s">
        <v>129</v>
      </c>
      <c r="BT45" t="s">
        <v>129</v>
      </c>
      <c r="BU45" t="s">
        <v>129</v>
      </c>
      <c r="BV45" t="s">
        <v>129</v>
      </c>
      <c r="BW45" t="s">
        <v>129</v>
      </c>
      <c r="BX45" t="s">
        <v>129</v>
      </c>
      <c r="BY45" t="s">
        <v>129</v>
      </c>
      <c r="BZ45" t="s">
        <v>129</v>
      </c>
      <c r="CA45" t="s">
        <v>129</v>
      </c>
      <c r="CB45" t="s">
        <v>129</v>
      </c>
      <c r="CC45" t="s">
        <v>129</v>
      </c>
      <c r="CD45" t="s">
        <v>129</v>
      </c>
      <c r="CE45" t="s">
        <v>129</v>
      </c>
      <c r="CF45" t="s">
        <v>129</v>
      </c>
      <c r="CG45" t="s">
        <v>129</v>
      </c>
      <c r="CH45" t="s">
        <v>129</v>
      </c>
      <c r="CI45" t="s">
        <v>129</v>
      </c>
      <c r="CJ45" t="s">
        <v>129</v>
      </c>
      <c r="CK45" t="s">
        <v>129</v>
      </c>
      <c r="CL45" s="7">
        <v>0</v>
      </c>
      <c r="CM45" s="7">
        <v>0</v>
      </c>
      <c r="CN45" s="7">
        <v>6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6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0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  <c r="DT45">
        <v>0</v>
      </c>
      <c r="DU45" s="7">
        <v>6</v>
      </c>
      <c r="DV45" s="7">
        <f t="shared" si="19"/>
        <v>1038.5856000000001</v>
      </c>
      <c r="DW45" s="7">
        <f t="shared" si="20"/>
        <v>0.27360000000000001</v>
      </c>
      <c r="DX45" s="7">
        <f t="shared" si="21"/>
        <v>0</v>
      </c>
      <c r="DY45">
        <f t="shared" si="9"/>
        <v>2013.6</v>
      </c>
      <c r="EA45" s="11">
        <f t="shared" si="10"/>
        <v>0</v>
      </c>
      <c r="EB45" s="11">
        <f t="shared" si="11"/>
        <v>0</v>
      </c>
      <c r="EC45" s="11">
        <f t="shared" si="12"/>
        <v>1038.5856000000001</v>
      </c>
      <c r="EE45" s="11">
        <f t="shared" si="13"/>
        <v>0</v>
      </c>
      <c r="EF45" s="11">
        <f t="shared" si="14"/>
        <v>0</v>
      </c>
      <c r="EG45" s="11">
        <f t="shared" si="15"/>
        <v>0.27360000000000001</v>
      </c>
      <c r="EI45" s="11">
        <f t="shared" si="16"/>
        <v>0</v>
      </c>
      <c r="EJ45" s="11">
        <f t="shared" si="17"/>
        <v>0</v>
      </c>
      <c r="EK45" s="11">
        <f t="shared" si="18"/>
        <v>0</v>
      </c>
    </row>
    <row r="46" spans="1:141">
      <c r="A46">
        <v>6981</v>
      </c>
      <c r="B46" t="s">
        <v>151</v>
      </c>
      <c r="C46" t="s">
        <v>294</v>
      </c>
      <c r="D46" t="s">
        <v>127</v>
      </c>
      <c r="E46" t="s">
        <v>153</v>
      </c>
      <c r="F46" t="s">
        <v>129</v>
      </c>
      <c r="G46" t="s">
        <v>129</v>
      </c>
      <c r="H46" t="s">
        <v>154</v>
      </c>
      <c r="I46" t="s">
        <v>131</v>
      </c>
      <c r="J46" t="s">
        <v>132</v>
      </c>
      <c r="K46" t="s">
        <v>295</v>
      </c>
      <c r="L46" t="s">
        <v>295</v>
      </c>
      <c r="M46" t="s">
        <v>296</v>
      </c>
      <c r="N46" t="s">
        <v>129</v>
      </c>
      <c r="O46" t="s">
        <v>135</v>
      </c>
      <c r="P46" t="s">
        <v>136</v>
      </c>
      <c r="Q46" t="s">
        <v>166</v>
      </c>
      <c r="R46" t="s">
        <v>159</v>
      </c>
      <c r="S46" t="s">
        <v>129</v>
      </c>
      <c r="T46" t="s">
        <v>160</v>
      </c>
      <c r="U46" t="s">
        <v>167</v>
      </c>
      <c r="V46" t="s">
        <v>162</v>
      </c>
      <c r="W46">
        <v>356.63</v>
      </c>
      <c r="X46">
        <v>12</v>
      </c>
      <c r="Z46">
        <v>0</v>
      </c>
      <c r="AA46">
        <v>0</v>
      </c>
      <c r="AB46">
        <v>344.63</v>
      </c>
      <c r="AC46">
        <v>1127.412</v>
      </c>
      <c r="AD46" t="s">
        <v>136</v>
      </c>
      <c r="AE46" t="s">
        <v>140</v>
      </c>
      <c r="AF46">
        <v>0.29699999999999999</v>
      </c>
      <c r="AG46">
        <v>0</v>
      </c>
      <c r="AH46" t="s">
        <v>136</v>
      </c>
      <c r="AI46" t="s">
        <v>142</v>
      </c>
      <c r="AJ46" t="s">
        <v>129</v>
      </c>
      <c r="AK46" t="s">
        <v>129</v>
      </c>
      <c r="AL46" t="s">
        <v>129</v>
      </c>
      <c r="AM46" t="s">
        <v>129</v>
      </c>
      <c r="AN46" t="s">
        <v>129</v>
      </c>
      <c r="AO46" t="s">
        <v>129</v>
      </c>
      <c r="AP46">
        <v>11</v>
      </c>
      <c r="AQ46">
        <v>0.8</v>
      </c>
      <c r="AR46" t="s">
        <v>143</v>
      </c>
      <c r="AS46" t="s">
        <v>129</v>
      </c>
      <c r="AT46" t="s">
        <v>129</v>
      </c>
      <c r="AU46" t="s">
        <v>129</v>
      </c>
      <c r="AV46" t="s">
        <v>129</v>
      </c>
      <c r="AW46" t="s">
        <v>129</v>
      </c>
      <c r="AX46" t="s">
        <v>129</v>
      </c>
      <c r="AY46" t="s">
        <v>129</v>
      </c>
      <c r="AZ46" t="s">
        <v>129</v>
      </c>
      <c r="BA46" t="s">
        <v>129</v>
      </c>
      <c r="BB46" t="s">
        <v>129</v>
      </c>
      <c r="BC46" t="s">
        <v>129</v>
      </c>
      <c r="BD46" t="s">
        <v>129</v>
      </c>
      <c r="BE46" t="s">
        <v>129</v>
      </c>
      <c r="BF46" t="s">
        <v>129</v>
      </c>
      <c r="BG46" t="s">
        <v>129</v>
      </c>
      <c r="BH46" t="s">
        <v>129</v>
      </c>
      <c r="BI46" t="s">
        <v>129</v>
      </c>
      <c r="BJ46" t="s">
        <v>129</v>
      </c>
      <c r="BK46" t="s">
        <v>129</v>
      </c>
      <c r="BL46" t="s">
        <v>129</v>
      </c>
      <c r="BM46" t="s">
        <v>129</v>
      </c>
      <c r="BN46" t="s">
        <v>129</v>
      </c>
      <c r="BO46" t="s">
        <v>129</v>
      </c>
      <c r="BP46" t="s">
        <v>129</v>
      </c>
      <c r="BQ46" t="s">
        <v>129</v>
      </c>
      <c r="BR46" t="s">
        <v>129</v>
      </c>
      <c r="BS46" t="s">
        <v>129</v>
      </c>
      <c r="BT46" t="s">
        <v>129</v>
      </c>
      <c r="BU46" t="s">
        <v>129</v>
      </c>
      <c r="BV46" t="s">
        <v>129</v>
      </c>
      <c r="BW46" t="s">
        <v>129</v>
      </c>
      <c r="BX46" t="s">
        <v>129</v>
      </c>
      <c r="BY46" t="s">
        <v>129</v>
      </c>
      <c r="BZ46" t="s">
        <v>129</v>
      </c>
      <c r="CA46" t="s">
        <v>129</v>
      </c>
      <c r="CB46" t="s">
        <v>129</v>
      </c>
      <c r="CC46" t="s">
        <v>129</v>
      </c>
      <c r="CD46" t="s">
        <v>129</v>
      </c>
      <c r="CE46" t="s">
        <v>129</v>
      </c>
      <c r="CF46" t="s">
        <v>129</v>
      </c>
      <c r="CG46" t="s">
        <v>129</v>
      </c>
      <c r="CH46" t="s">
        <v>129</v>
      </c>
      <c r="CI46" t="s">
        <v>129</v>
      </c>
      <c r="CJ46" t="s">
        <v>129</v>
      </c>
      <c r="CK46" t="s">
        <v>129</v>
      </c>
      <c r="CL46" s="7">
        <v>0</v>
      </c>
      <c r="CM46" s="7">
        <v>0</v>
      </c>
      <c r="CN46" s="7">
        <v>12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12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0</v>
      </c>
      <c r="DR46">
        <v>0</v>
      </c>
      <c r="DS46">
        <v>0</v>
      </c>
      <c r="DT46">
        <v>0</v>
      </c>
      <c r="DU46" s="7">
        <v>12</v>
      </c>
      <c r="DV46" s="7">
        <f t="shared" si="19"/>
        <v>10823.155200000001</v>
      </c>
      <c r="DW46" s="7">
        <f t="shared" si="20"/>
        <v>2.8512000000000004</v>
      </c>
      <c r="DX46" s="7">
        <f t="shared" si="21"/>
        <v>0</v>
      </c>
      <c r="DY46">
        <f t="shared" si="9"/>
        <v>2019</v>
      </c>
      <c r="EA46" s="11">
        <f t="shared" si="10"/>
        <v>0</v>
      </c>
      <c r="EB46" s="11">
        <f t="shared" si="11"/>
        <v>0</v>
      </c>
      <c r="EC46" s="11">
        <f t="shared" si="12"/>
        <v>10823.155200000001</v>
      </c>
      <c r="EE46" s="11">
        <f t="shared" si="13"/>
        <v>0</v>
      </c>
      <c r="EF46" s="11">
        <f t="shared" si="14"/>
        <v>0</v>
      </c>
      <c r="EG46" s="11">
        <f t="shared" si="15"/>
        <v>2.8512000000000004</v>
      </c>
      <c r="EI46" s="11">
        <f t="shared" si="16"/>
        <v>0</v>
      </c>
      <c r="EJ46" s="11">
        <f t="shared" si="17"/>
        <v>0</v>
      </c>
      <c r="EK46" s="11">
        <f t="shared" si="18"/>
        <v>0</v>
      </c>
    </row>
    <row r="47" spans="1:141">
      <c r="A47">
        <v>6982</v>
      </c>
      <c r="B47" t="s">
        <v>297</v>
      </c>
      <c r="C47" t="s">
        <v>126</v>
      </c>
      <c r="D47" t="s">
        <v>127</v>
      </c>
      <c r="E47" t="s">
        <v>298</v>
      </c>
      <c r="F47" t="s">
        <v>129</v>
      </c>
      <c r="G47" t="s">
        <v>129</v>
      </c>
      <c r="H47" t="s">
        <v>299</v>
      </c>
      <c r="I47" t="s">
        <v>131</v>
      </c>
      <c r="J47" t="s">
        <v>132</v>
      </c>
      <c r="K47" t="s">
        <v>300</v>
      </c>
      <c r="L47" t="s">
        <v>300</v>
      </c>
      <c r="M47" t="s">
        <v>301</v>
      </c>
      <c r="N47" t="s">
        <v>129</v>
      </c>
      <c r="O47" t="s">
        <v>135</v>
      </c>
      <c r="P47" t="s">
        <v>136</v>
      </c>
      <c r="Q47" t="s">
        <v>302</v>
      </c>
      <c r="R47" t="s">
        <v>138</v>
      </c>
      <c r="S47" t="s">
        <v>129</v>
      </c>
      <c r="T47" t="s">
        <v>160</v>
      </c>
      <c r="U47" t="s">
        <v>303</v>
      </c>
      <c r="V47" t="s">
        <v>129</v>
      </c>
      <c r="W47">
        <v>0</v>
      </c>
      <c r="X47">
        <v>0</v>
      </c>
      <c r="Z47">
        <v>0</v>
      </c>
      <c r="AA47">
        <v>29.703462632006499</v>
      </c>
      <c r="AB47">
        <v>-29.703462632006499</v>
      </c>
      <c r="AD47" t="s">
        <v>136</v>
      </c>
      <c r="AE47" t="s">
        <v>140</v>
      </c>
      <c r="AG47">
        <v>25</v>
      </c>
      <c r="AH47" t="s">
        <v>136</v>
      </c>
      <c r="AI47" t="s">
        <v>142</v>
      </c>
      <c r="AJ47" t="s">
        <v>149</v>
      </c>
      <c r="AK47" t="s">
        <v>129</v>
      </c>
      <c r="AL47" t="s">
        <v>129</v>
      </c>
      <c r="AM47" t="s">
        <v>129</v>
      </c>
      <c r="AN47" t="s">
        <v>129</v>
      </c>
      <c r="AO47" t="s">
        <v>304</v>
      </c>
      <c r="AP47">
        <v>15</v>
      </c>
      <c r="AQ47">
        <v>0.8</v>
      </c>
      <c r="AR47" t="s">
        <v>143</v>
      </c>
      <c r="AS47" t="s">
        <v>129</v>
      </c>
      <c r="AT47" t="s">
        <v>129</v>
      </c>
      <c r="AU47" t="s">
        <v>129</v>
      </c>
      <c r="AV47" t="s">
        <v>129</v>
      </c>
      <c r="AW47" t="s">
        <v>129</v>
      </c>
      <c r="AX47" t="s">
        <v>129</v>
      </c>
      <c r="AY47" t="s">
        <v>129</v>
      </c>
      <c r="AZ47" t="s">
        <v>129</v>
      </c>
      <c r="BA47" t="s">
        <v>129</v>
      </c>
      <c r="BB47" t="s">
        <v>129</v>
      </c>
      <c r="BC47" t="s">
        <v>129</v>
      </c>
      <c r="BD47" t="s">
        <v>129</v>
      </c>
      <c r="BE47" t="s">
        <v>129</v>
      </c>
      <c r="BF47" t="s">
        <v>129</v>
      </c>
      <c r="BG47" t="s">
        <v>129</v>
      </c>
      <c r="BH47" t="s">
        <v>129</v>
      </c>
      <c r="BI47" t="s">
        <v>129</v>
      </c>
      <c r="BJ47" t="s">
        <v>129</v>
      </c>
      <c r="BK47" t="s">
        <v>129</v>
      </c>
      <c r="BL47" t="s">
        <v>129</v>
      </c>
      <c r="BM47" t="s">
        <v>129</v>
      </c>
      <c r="BN47" t="s">
        <v>129</v>
      </c>
      <c r="BO47" t="s">
        <v>129</v>
      </c>
      <c r="BP47" t="s">
        <v>129</v>
      </c>
      <c r="BQ47" t="s">
        <v>129</v>
      </c>
      <c r="BR47" t="s">
        <v>129</v>
      </c>
      <c r="BS47" t="s">
        <v>129</v>
      </c>
      <c r="BT47" t="s">
        <v>129</v>
      </c>
      <c r="BU47" t="s">
        <v>129</v>
      </c>
      <c r="BV47" t="s">
        <v>129</v>
      </c>
      <c r="BW47" t="s">
        <v>129</v>
      </c>
      <c r="BX47" t="s">
        <v>129</v>
      </c>
      <c r="BY47" t="s">
        <v>129</v>
      </c>
      <c r="BZ47" t="s">
        <v>129</v>
      </c>
      <c r="CA47" t="s">
        <v>129</v>
      </c>
      <c r="CB47" t="s">
        <v>129</v>
      </c>
      <c r="CC47" t="s">
        <v>129</v>
      </c>
      <c r="CD47" t="s">
        <v>129</v>
      </c>
      <c r="CE47" t="s">
        <v>129</v>
      </c>
      <c r="CF47" t="s">
        <v>129</v>
      </c>
      <c r="CG47" t="s">
        <v>129</v>
      </c>
      <c r="CH47" t="s">
        <v>129</v>
      </c>
      <c r="CI47" t="s">
        <v>129</v>
      </c>
      <c r="CJ47" t="s">
        <v>129</v>
      </c>
      <c r="CK47" t="s">
        <v>129</v>
      </c>
      <c r="CL47" s="7">
        <v>447</v>
      </c>
      <c r="CM47" s="7">
        <v>3585</v>
      </c>
      <c r="CN47" s="7">
        <v>5816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447</v>
      </c>
      <c r="CW47">
        <v>700</v>
      </c>
      <c r="CX47">
        <v>1262</v>
      </c>
      <c r="CY47">
        <v>1446</v>
      </c>
      <c r="CZ47">
        <v>177</v>
      </c>
      <c r="DA47">
        <v>552</v>
      </c>
      <c r="DB47">
        <v>671</v>
      </c>
      <c r="DC47">
        <v>2133</v>
      </c>
      <c r="DD47">
        <v>2460</v>
      </c>
      <c r="DE47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>
        <v>0</v>
      </c>
      <c r="DL47">
        <v>0</v>
      </c>
      <c r="DM47">
        <v>0</v>
      </c>
      <c r="DN47">
        <v>0</v>
      </c>
      <c r="DO47">
        <v>0</v>
      </c>
      <c r="DP47">
        <v>0</v>
      </c>
      <c r="DQ47">
        <v>0</v>
      </c>
      <c r="DR47">
        <v>0</v>
      </c>
      <c r="DS47">
        <v>0</v>
      </c>
      <c r="DT47">
        <v>0</v>
      </c>
      <c r="DU47" s="7">
        <v>9848</v>
      </c>
      <c r="DV47" s="7">
        <f t="shared" si="19"/>
        <v>0</v>
      </c>
      <c r="DW47" s="7">
        <f t="shared" si="20"/>
        <v>0</v>
      </c>
      <c r="DX47" s="7">
        <f t="shared" si="21"/>
        <v>196960</v>
      </c>
      <c r="DY47">
        <f t="shared" si="9"/>
        <v>2023</v>
      </c>
      <c r="EA47" s="11">
        <f t="shared" si="10"/>
        <v>0</v>
      </c>
      <c r="EB47" s="11">
        <f t="shared" si="11"/>
        <v>0</v>
      </c>
      <c r="EC47" s="11">
        <f t="shared" si="12"/>
        <v>0</v>
      </c>
      <c r="EE47" s="11">
        <f t="shared" si="13"/>
        <v>0</v>
      </c>
      <c r="EF47" s="11">
        <f t="shared" si="14"/>
        <v>0</v>
      </c>
      <c r="EG47" s="11">
        <f t="shared" si="15"/>
        <v>0</v>
      </c>
      <c r="EI47" s="11">
        <f t="shared" si="16"/>
        <v>8940</v>
      </c>
      <c r="EJ47" s="11">
        <f t="shared" si="17"/>
        <v>71700</v>
      </c>
      <c r="EK47" s="11">
        <f t="shared" si="18"/>
        <v>116320</v>
      </c>
    </row>
    <row r="48" spans="1:141">
      <c r="A48">
        <v>6993</v>
      </c>
      <c r="B48" t="s">
        <v>240</v>
      </c>
      <c r="C48" t="s">
        <v>126</v>
      </c>
      <c r="D48" t="s">
        <v>127</v>
      </c>
      <c r="E48" t="s">
        <v>241</v>
      </c>
      <c r="F48" t="s">
        <v>129</v>
      </c>
      <c r="G48" t="s">
        <v>129</v>
      </c>
      <c r="H48" t="s">
        <v>242</v>
      </c>
      <c r="I48" t="s">
        <v>131</v>
      </c>
      <c r="J48" t="s">
        <v>132</v>
      </c>
      <c r="K48" t="s">
        <v>305</v>
      </c>
      <c r="L48" t="s">
        <v>305</v>
      </c>
      <c r="M48" t="s">
        <v>306</v>
      </c>
      <c r="N48" t="s">
        <v>129</v>
      </c>
      <c r="O48" t="s">
        <v>135</v>
      </c>
      <c r="P48" t="s">
        <v>136</v>
      </c>
      <c r="Q48" t="s">
        <v>245</v>
      </c>
      <c r="R48" t="s">
        <v>159</v>
      </c>
      <c r="S48" t="s">
        <v>129</v>
      </c>
      <c r="T48" t="s">
        <v>160</v>
      </c>
      <c r="U48" t="s">
        <v>246</v>
      </c>
      <c r="V48" t="s">
        <v>162</v>
      </c>
      <c r="W48">
        <v>28.04</v>
      </c>
      <c r="X48">
        <v>0</v>
      </c>
      <c r="Z48">
        <v>0</v>
      </c>
      <c r="AA48">
        <v>28.04</v>
      </c>
      <c r="AB48">
        <v>0</v>
      </c>
      <c r="AC48">
        <v>412.9</v>
      </c>
      <c r="AD48" t="s">
        <v>136</v>
      </c>
      <c r="AE48" t="s">
        <v>140</v>
      </c>
      <c r="AF48">
        <v>5.8000000000000003E-2</v>
      </c>
      <c r="AG48">
        <v>0</v>
      </c>
      <c r="AH48" t="s">
        <v>136</v>
      </c>
      <c r="AI48" t="s">
        <v>142</v>
      </c>
      <c r="AJ48" t="s">
        <v>129</v>
      </c>
      <c r="AK48" t="s">
        <v>129</v>
      </c>
      <c r="AL48" t="s">
        <v>129</v>
      </c>
      <c r="AM48" t="s">
        <v>129</v>
      </c>
      <c r="AN48" t="s">
        <v>129</v>
      </c>
      <c r="AO48" t="s">
        <v>129</v>
      </c>
      <c r="AP48">
        <v>1</v>
      </c>
      <c r="AQ48">
        <v>0.8</v>
      </c>
      <c r="AR48" t="s">
        <v>307</v>
      </c>
      <c r="AS48" t="s">
        <v>129</v>
      </c>
      <c r="AT48" t="s">
        <v>129</v>
      </c>
      <c r="AU48" t="s">
        <v>129</v>
      </c>
      <c r="AV48" t="s">
        <v>129</v>
      </c>
      <c r="AW48" t="s">
        <v>129</v>
      </c>
      <c r="AX48" t="s">
        <v>129</v>
      </c>
      <c r="AY48" t="s">
        <v>129</v>
      </c>
      <c r="AZ48" t="s">
        <v>129</v>
      </c>
      <c r="BA48" t="s">
        <v>129</v>
      </c>
      <c r="BB48" t="s">
        <v>129</v>
      </c>
      <c r="BC48" t="s">
        <v>129</v>
      </c>
      <c r="BD48" t="s">
        <v>129</v>
      </c>
      <c r="BE48" t="s">
        <v>129</v>
      </c>
      <c r="BF48" t="s">
        <v>129</v>
      </c>
      <c r="BG48" t="s">
        <v>129</v>
      </c>
      <c r="BH48" t="s">
        <v>129</v>
      </c>
      <c r="BI48" t="s">
        <v>129</v>
      </c>
      <c r="BJ48" t="s">
        <v>129</v>
      </c>
      <c r="BK48" t="s">
        <v>129</v>
      </c>
      <c r="BL48" t="s">
        <v>129</v>
      </c>
      <c r="BM48" t="s">
        <v>129</v>
      </c>
      <c r="BN48" t="s">
        <v>129</v>
      </c>
      <c r="BO48" t="s">
        <v>129</v>
      </c>
      <c r="BP48" t="s">
        <v>129</v>
      </c>
      <c r="BQ48" t="s">
        <v>129</v>
      </c>
      <c r="BR48" t="s">
        <v>129</v>
      </c>
      <c r="BS48" t="s">
        <v>129</v>
      </c>
      <c r="BT48" t="s">
        <v>129</v>
      </c>
      <c r="BU48" t="s">
        <v>129</v>
      </c>
      <c r="BV48" t="s">
        <v>129</v>
      </c>
      <c r="BW48" t="s">
        <v>129</v>
      </c>
      <c r="BX48" t="s">
        <v>129</v>
      </c>
      <c r="BY48" t="s">
        <v>129</v>
      </c>
      <c r="BZ48" t="s">
        <v>129</v>
      </c>
      <c r="CA48" t="s">
        <v>129</v>
      </c>
      <c r="CB48" t="s">
        <v>129</v>
      </c>
      <c r="CC48" t="s">
        <v>129</v>
      </c>
      <c r="CD48" t="s">
        <v>129</v>
      </c>
      <c r="CE48" t="s">
        <v>129</v>
      </c>
      <c r="CF48" t="s">
        <v>129</v>
      </c>
      <c r="CG48" t="s">
        <v>129</v>
      </c>
      <c r="CH48" t="s">
        <v>129</v>
      </c>
      <c r="CI48" t="s">
        <v>129</v>
      </c>
      <c r="CJ48" t="s">
        <v>129</v>
      </c>
      <c r="CK48" t="s">
        <v>129</v>
      </c>
      <c r="CL48" s="7">
        <v>0</v>
      </c>
      <c r="CM48" s="7">
        <v>1116</v>
      </c>
      <c r="CN48" s="7">
        <v>1036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17</v>
      </c>
      <c r="CX48">
        <v>383</v>
      </c>
      <c r="CY48">
        <v>273</v>
      </c>
      <c r="CZ48">
        <v>443</v>
      </c>
      <c r="DA48">
        <v>149</v>
      </c>
      <c r="DB48">
        <v>80</v>
      </c>
      <c r="DC48">
        <v>415</v>
      </c>
      <c r="DD48">
        <v>392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 s="7">
        <v>2152</v>
      </c>
      <c r="DV48" s="7">
        <f t="shared" si="19"/>
        <v>710848.64</v>
      </c>
      <c r="DW48" s="7">
        <f t="shared" si="20"/>
        <v>99.852800000000002</v>
      </c>
      <c r="DX48" s="7">
        <f t="shared" si="21"/>
        <v>0</v>
      </c>
      <c r="DY48">
        <f t="shared" si="9"/>
        <v>2009</v>
      </c>
      <c r="EA48" s="11">
        <f t="shared" si="10"/>
        <v>0</v>
      </c>
      <c r="EB48" s="11">
        <f t="shared" si="11"/>
        <v>368637.12</v>
      </c>
      <c r="EC48" s="11">
        <f t="shared" si="12"/>
        <v>342211.52</v>
      </c>
      <c r="EE48" s="11">
        <f t="shared" si="13"/>
        <v>0</v>
      </c>
      <c r="EF48" s="11">
        <f t="shared" si="14"/>
        <v>51.78240000000001</v>
      </c>
      <c r="EG48" s="11">
        <f t="shared" si="15"/>
        <v>48.070400000000006</v>
      </c>
      <c r="EI48" s="11">
        <f t="shared" si="16"/>
        <v>0</v>
      </c>
      <c r="EJ48" s="11">
        <f t="shared" si="17"/>
        <v>0</v>
      </c>
      <c r="EK48" s="11">
        <f t="shared" si="18"/>
        <v>0</v>
      </c>
    </row>
    <row r="49" spans="1:141">
      <c r="A49">
        <v>6994</v>
      </c>
      <c r="B49" t="s">
        <v>240</v>
      </c>
      <c r="C49" t="s">
        <v>144</v>
      </c>
      <c r="D49" t="s">
        <v>127</v>
      </c>
      <c r="E49" t="s">
        <v>241</v>
      </c>
      <c r="F49" t="s">
        <v>129</v>
      </c>
      <c r="G49" t="s">
        <v>129</v>
      </c>
      <c r="H49" t="s">
        <v>242</v>
      </c>
      <c r="I49" t="s">
        <v>131</v>
      </c>
      <c r="J49" t="s">
        <v>132</v>
      </c>
      <c r="K49" t="s">
        <v>308</v>
      </c>
      <c r="L49" t="s">
        <v>308</v>
      </c>
      <c r="M49" t="s">
        <v>309</v>
      </c>
      <c r="N49" t="s">
        <v>129</v>
      </c>
      <c r="O49" t="s">
        <v>135</v>
      </c>
      <c r="P49" t="s">
        <v>136</v>
      </c>
      <c r="Q49" t="s">
        <v>245</v>
      </c>
      <c r="R49" t="s">
        <v>159</v>
      </c>
      <c r="S49" t="s">
        <v>129</v>
      </c>
      <c r="T49" t="s">
        <v>160</v>
      </c>
      <c r="U49" t="s">
        <v>246</v>
      </c>
      <c r="V49" t="s">
        <v>129</v>
      </c>
      <c r="W49">
        <v>133.16</v>
      </c>
      <c r="X49">
        <v>0</v>
      </c>
      <c r="Z49">
        <v>0</v>
      </c>
      <c r="AA49">
        <v>133.16</v>
      </c>
      <c r="AB49">
        <v>0</v>
      </c>
      <c r="AC49">
        <v>951.45</v>
      </c>
      <c r="AD49" t="s">
        <v>136</v>
      </c>
      <c r="AE49" t="s">
        <v>140</v>
      </c>
      <c r="AF49">
        <v>0.13300000000000001</v>
      </c>
      <c r="AG49">
        <v>0</v>
      </c>
      <c r="AH49" t="s">
        <v>136</v>
      </c>
      <c r="AI49" t="s">
        <v>142</v>
      </c>
      <c r="AJ49" t="s">
        <v>129</v>
      </c>
      <c r="AK49" t="s">
        <v>129</v>
      </c>
      <c r="AL49" t="s">
        <v>129</v>
      </c>
      <c r="AM49" t="s">
        <v>129</v>
      </c>
      <c r="AN49" t="s">
        <v>129</v>
      </c>
      <c r="AO49" t="s">
        <v>129</v>
      </c>
      <c r="AP49">
        <v>3</v>
      </c>
      <c r="AQ49">
        <v>0.8</v>
      </c>
      <c r="AR49" t="s">
        <v>247</v>
      </c>
      <c r="AS49" t="s">
        <v>129</v>
      </c>
      <c r="AT49" t="s">
        <v>129</v>
      </c>
      <c r="AU49" t="s">
        <v>129</v>
      </c>
      <c r="AV49" t="s">
        <v>129</v>
      </c>
      <c r="AW49" t="s">
        <v>129</v>
      </c>
      <c r="AX49" t="s">
        <v>129</v>
      </c>
      <c r="AY49" t="s">
        <v>129</v>
      </c>
      <c r="AZ49" t="s">
        <v>129</v>
      </c>
      <c r="BA49" t="s">
        <v>129</v>
      </c>
      <c r="BB49" t="s">
        <v>129</v>
      </c>
      <c r="BC49" t="s">
        <v>129</v>
      </c>
      <c r="BD49" t="s">
        <v>129</v>
      </c>
      <c r="BE49" t="s">
        <v>129</v>
      </c>
      <c r="BF49" t="s">
        <v>129</v>
      </c>
      <c r="BG49" t="s">
        <v>129</v>
      </c>
      <c r="BH49" t="s">
        <v>129</v>
      </c>
      <c r="BI49" t="s">
        <v>129</v>
      </c>
      <c r="BJ49" t="s">
        <v>129</v>
      </c>
      <c r="BK49" t="s">
        <v>129</v>
      </c>
      <c r="BL49" t="s">
        <v>129</v>
      </c>
      <c r="BM49" t="s">
        <v>129</v>
      </c>
      <c r="BN49" t="s">
        <v>129</v>
      </c>
      <c r="BO49" t="s">
        <v>129</v>
      </c>
      <c r="BP49" t="s">
        <v>129</v>
      </c>
      <c r="BQ49" t="s">
        <v>129</v>
      </c>
      <c r="BR49" t="s">
        <v>129</v>
      </c>
      <c r="BS49" t="s">
        <v>129</v>
      </c>
      <c r="BT49" t="s">
        <v>129</v>
      </c>
      <c r="BU49" t="s">
        <v>129</v>
      </c>
      <c r="BV49" t="s">
        <v>129</v>
      </c>
      <c r="BW49" t="s">
        <v>129</v>
      </c>
      <c r="BX49" t="s">
        <v>129</v>
      </c>
      <c r="BY49" t="s">
        <v>129</v>
      </c>
      <c r="BZ49" t="s">
        <v>129</v>
      </c>
      <c r="CA49" t="s">
        <v>129</v>
      </c>
      <c r="CB49" t="s">
        <v>129</v>
      </c>
      <c r="CC49" t="s">
        <v>129</v>
      </c>
      <c r="CD49" t="s">
        <v>129</v>
      </c>
      <c r="CE49" t="s">
        <v>129</v>
      </c>
      <c r="CF49" t="s">
        <v>129</v>
      </c>
      <c r="CG49" t="s">
        <v>129</v>
      </c>
      <c r="CH49" t="s">
        <v>129</v>
      </c>
      <c r="CI49" t="s">
        <v>129</v>
      </c>
      <c r="CJ49" t="s">
        <v>129</v>
      </c>
      <c r="CK49" t="s">
        <v>129</v>
      </c>
      <c r="CL49" s="7">
        <v>0</v>
      </c>
      <c r="CM49" s="7">
        <v>252</v>
      </c>
      <c r="CN49" s="7">
        <v>103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2</v>
      </c>
      <c r="CX49">
        <v>41</v>
      </c>
      <c r="CY49">
        <v>53</v>
      </c>
      <c r="CZ49">
        <v>156</v>
      </c>
      <c r="DA49">
        <v>44</v>
      </c>
      <c r="DB49">
        <v>10</v>
      </c>
      <c r="DC49">
        <v>28</v>
      </c>
      <c r="DD49">
        <v>21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 s="7">
        <v>355</v>
      </c>
      <c r="DV49" s="7">
        <f t="shared" si="19"/>
        <v>270211.8</v>
      </c>
      <c r="DW49" s="7">
        <f t="shared" si="20"/>
        <v>37.772000000000006</v>
      </c>
      <c r="DX49" s="7">
        <f t="shared" si="21"/>
        <v>0</v>
      </c>
      <c r="DY49">
        <f t="shared" si="9"/>
        <v>2011</v>
      </c>
      <c r="EA49" s="11">
        <f t="shared" si="10"/>
        <v>0</v>
      </c>
      <c r="EB49" s="11">
        <f t="shared" si="11"/>
        <v>191812.32000000004</v>
      </c>
      <c r="EC49" s="11">
        <f t="shared" si="12"/>
        <v>78399.48000000001</v>
      </c>
      <c r="EE49" s="11">
        <f t="shared" si="13"/>
        <v>0</v>
      </c>
      <c r="EF49" s="11">
        <f t="shared" si="14"/>
        <v>26.812800000000006</v>
      </c>
      <c r="EG49" s="11">
        <f t="shared" si="15"/>
        <v>10.959200000000003</v>
      </c>
      <c r="EI49" s="11">
        <f t="shared" si="16"/>
        <v>0</v>
      </c>
      <c r="EJ49" s="11">
        <f t="shared" si="17"/>
        <v>0</v>
      </c>
      <c r="EK49" s="11">
        <f t="shared" si="18"/>
        <v>0</v>
      </c>
    </row>
    <row r="50" spans="1:141">
      <c r="A50">
        <v>6995</v>
      </c>
      <c r="B50" t="s">
        <v>240</v>
      </c>
      <c r="C50" t="s">
        <v>211</v>
      </c>
      <c r="D50" t="s">
        <v>127</v>
      </c>
      <c r="E50" t="s">
        <v>241</v>
      </c>
      <c r="F50" t="s">
        <v>129</v>
      </c>
      <c r="G50" t="s">
        <v>129</v>
      </c>
      <c r="H50" t="s">
        <v>242</v>
      </c>
      <c r="I50" t="s">
        <v>131</v>
      </c>
      <c r="J50" t="s">
        <v>132</v>
      </c>
      <c r="K50" t="s">
        <v>310</v>
      </c>
      <c r="L50" t="s">
        <v>310</v>
      </c>
      <c r="M50" t="s">
        <v>311</v>
      </c>
      <c r="N50" t="s">
        <v>129</v>
      </c>
      <c r="O50" t="s">
        <v>135</v>
      </c>
      <c r="P50" t="s">
        <v>136</v>
      </c>
      <c r="Q50" t="s">
        <v>245</v>
      </c>
      <c r="R50" t="s">
        <v>159</v>
      </c>
      <c r="S50" t="s">
        <v>129</v>
      </c>
      <c r="T50" t="s">
        <v>160</v>
      </c>
      <c r="U50" t="s">
        <v>246</v>
      </c>
      <c r="V50" t="s">
        <v>129</v>
      </c>
      <c r="W50">
        <v>32.479999999999997</v>
      </c>
      <c r="X50">
        <v>0</v>
      </c>
      <c r="Z50">
        <v>0</v>
      </c>
      <c r="AA50">
        <v>32.479999999999997</v>
      </c>
      <c r="AB50">
        <v>0</v>
      </c>
      <c r="AC50">
        <v>330.32</v>
      </c>
      <c r="AD50" t="s">
        <v>136</v>
      </c>
      <c r="AE50" t="s">
        <v>140</v>
      </c>
      <c r="AF50">
        <v>4.5999999999999999E-2</v>
      </c>
      <c r="AG50">
        <v>0</v>
      </c>
      <c r="AH50" t="s">
        <v>136</v>
      </c>
      <c r="AI50" t="s">
        <v>142</v>
      </c>
      <c r="AJ50" t="s">
        <v>129</v>
      </c>
      <c r="AK50" t="s">
        <v>129</v>
      </c>
      <c r="AL50" t="s">
        <v>129</v>
      </c>
      <c r="AM50" t="s">
        <v>129</v>
      </c>
      <c r="AN50" t="s">
        <v>129</v>
      </c>
      <c r="AO50" t="s">
        <v>129</v>
      </c>
      <c r="AP50">
        <v>3</v>
      </c>
      <c r="AQ50">
        <v>0.8</v>
      </c>
      <c r="AR50" t="s">
        <v>247</v>
      </c>
      <c r="AS50" t="s">
        <v>129</v>
      </c>
      <c r="AT50" t="s">
        <v>129</v>
      </c>
      <c r="AU50" t="s">
        <v>129</v>
      </c>
      <c r="AV50" t="s">
        <v>129</v>
      </c>
      <c r="AW50" t="s">
        <v>129</v>
      </c>
      <c r="AX50" t="s">
        <v>129</v>
      </c>
      <c r="AY50" t="s">
        <v>129</v>
      </c>
      <c r="AZ50" t="s">
        <v>129</v>
      </c>
      <c r="BA50" t="s">
        <v>129</v>
      </c>
      <c r="BB50" t="s">
        <v>129</v>
      </c>
      <c r="BC50" t="s">
        <v>129</v>
      </c>
      <c r="BD50" t="s">
        <v>129</v>
      </c>
      <c r="BE50" t="s">
        <v>129</v>
      </c>
      <c r="BF50" t="s">
        <v>129</v>
      </c>
      <c r="BG50" t="s">
        <v>129</v>
      </c>
      <c r="BH50" t="s">
        <v>129</v>
      </c>
      <c r="BI50" t="s">
        <v>129</v>
      </c>
      <c r="BJ50" t="s">
        <v>129</v>
      </c>
      <c r="BK50" t="s">
        <v>129</v>
      </c>
      <c r="BL50" t="s">
        <v>129</v>
      </c>
      <c r="BM50" t="s">
        <v>129</v>
      </c>
      <c r="BN50" t="s">
        <v>129</v>
      </c>
      <c r="BO50" t="s">
        <v>129</v>
      </c>
      <c r="BP50" t="s">
        <v>129</v>
      </c>
      <c r="BQ50" t="s">
        <v>129</v>
      </c>
      <c r="BR50" t="s">
        <v>129</v>
      </c>
      <c r="BS50" t="s">
        <v>129</v>
      </c>
      <c r="BT50" t="s">
        <v>129</v>
      </c>
      <c r="BU50" t="s">
        <v>129</v>
      </c>
      <c r="BV50" t="s">
        <v>129</v>
      </c>
      <c r="BW50" t="s">
        <v>129</v>
      </c>
      <c r="BX50" t="s">
        <v>129</v>
      </c>
      <c r="BY50" t="s">
        <v>129</v>
      </c>
      <c r="BZ50" t="s">
        <v>129</v>
      </c>
      <c r="CA50" t="s">
        <v>129</v>
      </c>
      <c r="CB50" t="s">
        <v>129</v>
      </c>
      <c r="CC50" t="s">
        <v>129</v>
      </c>
      <c r="CD50" t="s">
        <v>129</v>
      </c>
      <c r="CE50" t="s">
        <v>129</v>
      </c>
      <c r="CF50" t="s">
        <v>129</v>
      </c>
      <c r="CG50" t="s">
        <v>129</v>
      </c>
      <c r="CH50" t="s">
        <v>129</v>
      </c>
      <c r="CI50" t="s">
        <v>129</v>
      </c>
      <c r="CJ50" t="s">
        <v>129</v>
      </c>
      <c r="CK50" t="s">
        <v>129</v>
      </c>
      <c r="CL50" s="7">
        <v>0</v>
      </c>
      <c r="CM50" s="7">
        <v>130</v>
      </c>
      <c r="CN50" s="7">
        <v>246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2</v>
      </c>
      <c r="CX50">
        <v>31</v>
      </c>
      <c r="CY50">
        <v>21</v>
      </c>
      <c r="CZ50">
        <v>76</v>
      </c>
      <c r="DA50">
        <v>30</v>
      </c>
      <c r="DB50">
        <v>0</v>
      </c>
      <c r="DC50">
        <v>61</v>
      </c>
      <c r="DD50">
        <v>155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  <c r="DT50">
        <v>0</v>
      </c>
      <c r="DU50" s="7">
        <v>376</v>
      </c>
      <c r="DV50" s="7">
        <f t="shared" si="19"/>
        <v>99360.255999999994</v>
      </c>
      <c r="DW50" s="7">
        <f t="shared" si="20"/>
        <v>13.8368</v>
      </c>
      <c r="DX50" s="7">
        <f t="shared" si="21"/>
        <v>0</v>
      </c>
      <c r="DY50">
        <f t="shared" si="9"/>
        <v>2011</v>
      </c>
      <c r="EA50" s="11">
        <f t="shared" si="10"/>
        <v>0</v>
      </c>
      <c r="EB50" s="11">
        <f t="shared" si="11"/>
        <v>34353.279999999999</v>
      </c>
      <c r="EC50" s="11">
        <f t="shared" si="12"/>
        <v>65006.976000000002</v>
      </c>
      <c r="EE50" s="11">
        <f t="shared" si="13"/>
        <v>0</v>
      </c>
      <c r="EF50" s="11">
        <f t="shared" si="14"/>
        <v>4.7839999999999998</v>
      </c>
      <c r="EG50" s="11">
        <f t="shared" si="15"/>
        <v>9.0527999999999995</v>
      </c>
      <c r="EI50" s="11">
        <f t="shared" si="16"/>
        <v>0</v>
      </c>
      <c r="EJ50" s="11">
        <f t="shared" si="17"/>
        <v>0</v>
      </c>
      <c r="EK50" s="11">
        <f t="shared" si="18"/>
        <v>0</v>
      </c>
    </row>
    <row r="51" spans="1:141">
      <c r="A51">
        <v>6996</v>
      </c>
      <c r="B51" t="s">
        <v>240</v>
      </c>
      <c r="C51" t="s">
        <v>214</v>
      </c>
      <c r="D51" t="s">
        <v>127</v>
      </c>
      <c r="E51" t="s">
        <v>241</v>
      </c>
      <c r="F51" t="s">
        <v>129</v>
      </c>
      <c r="G51" t="s">
        <v>129</v>
      </c>
      <c r="H51" t="s">
        <v>242</v>
      </c>
      <c r="I51" t="s">
        <v>131</v>
      </c>
      <c r="J51" t="s">
        <v>132</v>
      </c>
      <c r="K51" t="s">
        <v>312</v>
      </c>
      <c r="L51" t="s">
        <v>312</v>
      </c>
      <c r="M51" t="s">
        <v>313</v>
      </c>
      <c r="N51" t="s">
        <v>129</v>
      </c>
      <c r="O51" t="s">
        <v>135</v>
      </c>
      <c r="P51" t="s">
        <v>136</v>
      </c>
      <c r="Q51" t="s">
        <v>314</v>
      </c>
      <c r="R51" t="s">
        <v>159</v>
      </c>
      <c r="S51" t="s">
        <v>129</v>
      </c>
      <c r="T51" t="s">
        <v>160</v>
      </c>
      <c r="U51" t="s">
        <v>315</v>
      </c>
      <c r="V51" t="s">
        <v>129</v>
      </c>
      <c r="W51">
        <v>71.98</v>
      </c>
      <c r="X51">
        <v>0</v>
      </c>
      <c r="Z51">
        <v>0</v>
      </c>
      <c r="AA51">
        <v>71.98</v>
      </c>
      <c r="AB51">
        <v>0</v>
      </c>
      <c r="AC51">
        <v>79.7</v>
      </c>
      <c r="AD51" t="s">
        <v>136</v>
      </c>
      <c r="AE51" t="s">
        <v>140</v>
      </c>
      <c r="AF51">
        <v>0</v>
      </c>
      <c r="AG51">
        <v>0</v>
      </c>
      <c r="AH51" t="s">
        <v>136</v>
      </c>
      <c r="AI51" t="s">
        <v>142</v>
      </c>
      <c r="AJ51" t="s">
        <v>129</v>
      </c>
      <c r="AK51" t="s">
        <v>129</v>
      </c>
      <c r="AL51" t="s">
        <v>129</v>
      </c>
      <c r="AM51" t="s">
        <v>129</v>
      </c>
      <c r="AN51" t="s">
        <v>129</v>
      </c>
      <c r="AO51" t="s">
        <v>129</v>
      </c>
      <c r="AP51">
        <v>3</v>
      </c>
      <c r="AQ51">
        <v>0.8</v>
      </c>
      <c r="AR51" t="s">
        <v>143</v>
      </c>
      <c r="AS51" t="s">
        <v>129</v>
      </c>
      <c r="AT51" t="s">
        <v>129</v>
      </c>
      <c r="AU51" t="s">
        <v>129</v>
      </c>
      <c r="AV51" t="s">
        <v>129</v>
      </c>
      <c r="AW51" t="s">
        <v>129</v>
      </c>
      <c r="AX51" t="s">
        <v>129</v>
      </c>
      <c r="AY51" t="s">
        <v>129</v>
      </c>
      <c r="AZ51" t="s">
        <v>129</v>
      </c>
      <c r="BA51" t="s">
        <v>129</v>
      </c>
      <c r="BB51" t="s">
        <v>129</v>
      </c>
      <c r="BC51" t="s">
        <v>129</v>
      </c>
      <c r="BD51" t="s">
        <v>129</v>
      </c>
      <c r="BE51" t="s">
        <v>129</v>
      </c>
      <c r="BF51" t="s">
        <v>129</v>
      </c>
      <c r="BG51" t="s">
        <v>129</v>
      </c>
      <c r="BH51" t="s">
        <v>129</v>
      </c>
      <c r="BI51" t="s">
        <v>129</v>
      </c>
      <c r="BJ51" t="s">
        <v>129</v>
      </c>
      <c r="BK51" t="s">
        <v>129</v>
      </c>
      <c r="BL51" t="s">
        <v>129</v>
      </c>
      <c r="BM51" t="s">
        <v>129</v>
      </c>
      <c r="BN51" t="s">
        <v>129</v>
      </c>
      <c r="BO51" t="s">
        <v>129</v>
      </c>
      <c r="BP51" t="s">
        <v>129</v>
      </c>
      <c r="BQ51" t="s">
        <v>129</v>
      </c>
      <c r="BR51" t="s">
        <v>129</v>
      </c>
      <c r="BS51" t="s">
        <v>129</v>
      </c>
      <c r="BT51" t="s">
        <v>129</v>
      </c>
      <c r="BU51" t="s">
        <v>129</v>
      </c>
      <c r="BV51" t="s">
        <v>129</v>
      </c>
      <c r="BW51" t="s">
        <v>129</v>
      </c>
      <c r="BX51" t="s">
        <v>129</v>
      </c>
      <c r="BY51" t="s">
        <v>129</v>
      </c>
      <c r="BZ51" t="s">
        <v>129</v>
      </c>
      <c r="CA51" t="s">
        <v>129</v>
      </c>
      <c r="CB51" t="s">
        <v>129</v>
      </c>
      <c r="CC51" t="s">
        <v>129</v>
      </c>
      <c r="CD51" t="s">
        <v>129</v>
      </c>
      <c r="CE51" t="s">
        <v>129</v>
      </c>
      <c r="CF51" t="s">
        <v>129</v>
      </c>
      <c r="CG51" t="s">
        <v>129</v>
      </c>
      <c r="CH51" t="s">
        <v>129</v>
      </c>
      <c r="CI51" t="s">
        <v>129</v>
      </c>
      <c r="CJ51" t="s">
        <v>129</v>
      </c>
      <c r="CK51" t="s">
        <v>129</v>
      </c>
      <c r="CL51" s="7">
        <v>0</v>
      </c>
      <c r="CM51" s="7">
        <v>145</v>
      </c>
      <c r="CN51" s="7">
        <v>170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28</v>
      </c>
      <c r="CY51">
        <v>47</v>
      </c>
      <c r="CZ51">
        <v>70</v>
      </c>
      <c r="DA51">
        <v>13</v>
      </c>
      <c r="DB51">
        <v>10</v>
      </c>
      <c r="DC51">
        <v>53</v>
      </c>
      <c r="DD51">
        <v>94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 s="7">
        <v>315</v>
      </c>
      <c r="DV51" s="7">
        <f t="shared" si="19"/>
        <v>20084.400000000001</v>
      </c>
      <c r="DW51" s="7">
        <f t="shared" si="20"/>
        <v>0</v>
      </c>
      <c r="DX51" s="7">
        <f t="shared" si="21"/>
        <v>0</v>
      </c>
      <c r="DY51">
        <f t="shared" si="9"/>
        <v>2011</v>
      </c>
      <c r="EA51" s="11">
        <f t="shared" si="10"/>
        <v>0</v>
      </c>
      <c r="EB51" s="11">
        <f t="shared" si="11"/>
        <v>9245.2000000000007</v>
      </c>
      <c r="EC51" s="11">
        <f t="shared" si="12"/>
        <v>10839.2</v>
      </c>
      <c r="EE51" s="11">
        <f t="shared" si="13"/>
        <v>0</v>
      </c>
      <c r="EF51" s="11">
        <f t="shared" si="14"/>
        <v>0</v>
      </c>
      <c r="EG51" s="11">
        <f t="shared" si="15"/>
        <v>0</v>
      </c>
      <c r="EI51" s="11">
        <f t="shared" si="16"/>
        <v>0</v>
      </c>
      <c r="EJ51" s="11">
        <f t="shared" si="17"/>
        <v>0</v>
      </c>
      <c r="EK51" s="11">
        <f t="shared" si="18"/>
        <v>0</v>
      </c>
    </row>
    <row r="52" spans="1:141">
      <c r="A52">
        <v>6997</v>
      </c>
      <c r="B52" t="s">
        <v>240</v>
      </c>
      <c r="C52" t="s">
        <v>217</v>
      </c>
      <c r="D52" t="s">
        <v>127</v>
      </c>
      <c r="E52" t="s">
        <v>241</v>
      </c>
      <c r="F52" t="s">
        <v>129</v>
      </c>
      <c r="G52" t="s">
        <v>129</v>
      </c>
      <c r="H52" t="s">
        <v>242</v>
      </c>
      <c r="I52" t="s">
        <v>131</v>
      </c>
      <c r="J52" t="s">
        <v>132</v>
      </c>
      <c r="K52" t="s">
        <v>316</v>
      </c>
      <c r="L52" t="s">
        <v>316</v>
      </c>
      <c r="M52" t="s">
        <v>317</v>
      </c>
      <c r="N52" t="s">
        <v>129</v>
      </c>
      <c r="O52" t="s">
        <v>135</v>
      </c>
      <c r="P52" t="s">
        <v>136</v>
      </c>
      <c r="Q52" t="s">
        <v>245</v>
      </c>
      <c r="R52" t="s">
        <v>159</v>
      </c>
      <c r="S52" t="s">
        <v>129</v>
      </c>
      <c r="T52" t="s">
        <v>160</v>
      </c>
      <c r="U52" t="s">
        <v>246</v>
      </c>
      <c r="V52" t="s">
        <v>129</v>
      </c>
      <c r="W52">
        <v>97.7</v>
      </c>
      <c r="X52">
        <v>0</v>
      </c>
      <c r="Z52">
        <v>0</v>
      </c>
      <c r="AA52">
        <v>97.7</v>
      </c>
      <c r="AB52">
        <v>0</v>
      </c>
      <c r="AC52">
        <v>515.37</v>
      </c>
      <c r="AD52" t="s">
        <v>136</v>
      </c>
      <c r="AE52" t="s">
        <v>140</v>
      </c>
      <c r="AF52">
        <v>7.0999999999999994E-2</v>
      </c>
      <c r="AG52">
        <v>0</v>
      </c>
      <c r="AH52" t="s">
        <v>136</v>
      </c>
      <c r="AI52" t="s">
        <v>142</v>
      </c>
      <c r="AJ52" t="s">
        <v>129</v>
      </c>
      <c r="AK52" t="s">
        <v>129</v>
      </c>
      <c r="AL52" t="s">
        <v>129</v>
      </c>
      <c r="AM52" t="s">
        <v>129</v>
      </c>
      <c r="AN52" t="s">
        <v>129</v>
      </c>
      <c r="AO52" t="s">
        <v>129</v>
      </c>
      <c r="AP52">
        <v>3</v>
      </c>
      <c r="AQ52">
        <v>0.8</v>
      </c>
      <c r="AR52" t="s">
        <v>247</v>
      </c>
      <c r="AS52" t="s">
        <v>129</v>
      </c>
      <c r="AT52" t="s">
        <v>129</v>
      </c>
      <c r="AU52" t="s">
        <v>129</v>
      </c>
      <c r="AV52" t="s">
        <v>129</v>
      </c>
      <c r="AW52" t="s">
        <v>129</v>
      </c>
      <c r="AX52" t="s">
        <v>129</v>
      </c>
      <c r="AY52" t="s">
        <v>129</v>
      </c>
      <c r="AZ52" t="s">
        <v>129</v>
      </c>
      <c r="BA52" t="s">
        <v>129</v>
      </c>
      <c r="BB52" t="s">
        <v>129</v>
      </c>
      <c r="BC52" t="s">
        <v>129</v>
      </c>
      <c r="BD52" t="s">
        <v>129</v>
      </c>
      <c r="BE52" t="s">
        <v>129</v>
      </c>
      <c r="BF52" t="s">
        <v>129</v>
      </c>
      <c r="BG52" t="s">
        <v>129</v>
      </c>
      <c r="BH52" t="s">
        <v>129</v>
      </c>
      <c r="BI52" t="s">
        <v>129</v>
      </c>
      <c r="BJ52" t="s">
        <v>129</v>
      </c>
      <c r="BK52" t="s">
        <v>129</v>
      </c>
      <c r="BL52" t="s">
        <v>129</v>
      </c>
      <c r="BM52" t="s">
        <v>129</v>
      </c>
      <c r="BN52" t="s">
        <v>129</v>
      </c>
      <c r="BO52" t="s">
        <v>129</v>
      </c>
      <c r="BP52" t="s">
        <v>129</v>
      </c>
      <c r="BQ52" t="s">
        <v>129</v>
      </c>
      <c r="BR52" t="s">
        <v>129</v>
      </c>
      <c r="BS52" t="s">
        <v>129</v>
      </c>
      <c r="BT52" t="s">
        <v>129</v>
      </c>
      <c r="BU52" t="s">
        <v>129</v>
      </c>
      <c r="BV52" t="s">
        <v>129</v>
      </c>
      <c r="BW52" t="s">
        <v>129</v>
      </c>
      <c r="BX52" t="s">
        <v>129</v>
      </c>
      <c r="BY52" t="s">
        <v>129</v>
      </c>
      <c r="BZ52" t="s">
        <v>129</v>
      </c>
      <c r="CA52" t="s">
        <v>129</v>
      </c>
      <c r="CB52" t="s">
        <v>129</v>
      </c>
      <c r="CC52" t="s">
        <v>129</v>
      </c>
      <c r="CD52" t="s">
        <v>129</v>
      </c>
      <c r="CE52" t="s">
        <v>129</v>
      </c>
      <c r="CF52" t="s">
        <v>129</v>
      </c>
      <c r="CG52" t="s">
        <v>129</v>
      </c>
      <c r="CH52" t="s">
        <v>129</v>
      </c>
      <c r="CI52" t="s">
        <v>129</v>
      </c>
      <c r="CJ52" t="s">
        <v>129</v>
      </c>
      <c r="CK52" t="s">
        <v>129</v>
      </c>
      <c r="CL52" s="7">
        <v>0</v>
      </c>
      <c r="CM52" s="7">
        <v>1181</v>
      </c>
      <c r="CN52" s="7">
        <v>1435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16</v>
      </c>
      <c r="CX52">
        <v>414</v>
      </c>
      <c r="CY52">
        <v>288</v>
      </c>
      <c r="CZ52">
        <v>463</v>
      </c>
      <c r="DA52">
        <v>158</v>
      </c>
      <c r="DB52">
        <v>113</v>
      </c>
      <c r="DC52">
        <v>509</v>
      </c>
      <c r="DD52">
        <v>655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0</v>
      </c>
      <c r="DU52" s="7">
        <v>2616</v>
      </c>
      <c r="DV52" s="7">
        <f t="shared" si="19"/>
        <v>1078566.3359999999</v>
      </c>
      <c r="DW52" s="7">
        <f t="shared" si="20"/>
        <v>148.58879999999999</v>
      </c>
      <c r="DX52" s="7">
        <f t="shared" si="21"/>
        <v>0</v>
      </c>
      <c r="DY52">
        <f t="shared" si="9"/>
        <v>2011</v>
      </c>
      <c r="EA52" s="11">
        <f t="shared" si="10"/>
        <v>0</v>
      </c>
      <c r="EB52" s="11">
        <f t="shared" si="11"/>
        <v>486921.576</v>
      </c>
      <c r="EC52" s="11">
        <f t="shared" si="12"/>
        <v>591644.76</v>
      </c>
      <c r="EE52" s="11">
        <f t="shared" si="13"/>
        <v>0</v>
      </c>
      <c r="EF52" s="11">
        <f t="shared" si="14"/>
        <v>67.080799999999996</v>
      </c>
      <c r="EG52" s="11">
        <f t="shared" si="15"/>
        <v>81.507999999999996</v>
      </c>
      <c r="EI52" s="11">
        <f t="shared" si="16"/>
        <v>0</v>
      </c>
      <c r="EJ52" s="11">
        <f t="shared" si="17"/>
        <v>0</v>
      </c>
      <c r="EK52" s="11">
        <f t="shared" si="18"/>
        <v>0</v>
      </c>
    </row>
    <row r="53" spans="1:141">
      <c r="A53">
        <v>6998</v>
      </c>
      <c r="B53" t="s">
        <v>240</v>
      </c>
      <c r="C53" t="s">
        <v>220</v>
      </c>
      <c r="D53" t="s">
        <v>127</v>
      </c>
      <c r="E53" t="s">
        <v>241</v>
      </c>
      <c r="F53" t="s">
        <v>129</v>
      </c>
      <c r="G53" t="s">
        <v>129</v>
      </c>
      <c r="H53" t="s">
        <v>242</v>
      </c>
      <c r="I53" t="s">
        <v>131</v>
      </c>
      <c r="J53" t="s">
        <v>132</v>
      </c>
      <c r="K53" t="s">
        <v>318</v>
      </c>
      <c r="L53" t="s">
        <v>318</v>
      </c>
      <c r="M53" t="s">
        <v>319</v>
      </c>
      <c r="N53" t="s">
        <v>129</v>
      </c>
      <c r="O53" t="s">
        <v>135</v>
      </c>
      <c r="P53" t="s">
        <v>136</v>
      </c>
      <c r="Q53" t="s">
        <v>245</v>
      </c>
      <c r="R53" t="s">
        <v>159</v>
      </c>
      <c r="S53" t="s">
        <v>129</v>
      </c>
      <c r="T53" t="s">
        <v>160</v>
      </c>
      <c r="U53" t="s">
        <v>246</v>
      </c>
      <c r="V53" t="s">
        <v>129</v>
      </c>
      <c r="W53">
        <v>86.3</v>
      </c>
      <c r="X53">
        <v>0</v>
      </c>
      <c r="Z53">
        <v>0</v>
      </c>
      <c r="AA53">
        <v>86.3</v>
      </c>
      <c r="AB53">
        <v>0</v>
      </c>
      <c r="AC53">
        <v>766.82</v>
      </c>
      <c r="AD53" t="s">
        <v>136</v>
      </c>
      <c r="AE53" t="s">
        <v>140</v>
      </c>
      <c r="AF53">
        <v>0.107</v>
      </c>
      <c r="AG53">
        <v>0</v>
      </c>
      <c r="AH53" t="s">
        <v>136</v>
      </c>
      <c r="AI53" t="s">
        <v>142</v>
      </c>
      <c r="AJ53" t="s">
        <v>129</v>
      </c>
      <c r="AK53" t="s">
        <v>129</v>
      </c>
      <c r="AL53" t="s">
        <v>129</v>
      </c>
      <c r="AM53" t="s">
        <v>129</v>
      </c>
      <c r="AN53" t="s">
        <v>129</v>
      </c>
      <c r="AO53" t="s">
        <v>129</v>
      </c>
      <c r="AP53">
        <v>3</v>
      </c>
      <c r="AQ53">
        <v>0.8</v>
      </c>
      <c r="AR53" t="s">
        <v>247</v>
      </c>
      <c r="AS53" t="s">
        <v>129</v>
      </c>
      <c r="AT53" t="s">
        <v>129</v>
      </c>
      <c r="AU53" t="s">
        <v>129</v>
      </c>
      <c r="AV53" t="s">
        <v>129</v>
      </c>
      <c r="AW53" t="s">
        <v>129</v>
      </c>
      <c r="AX53" t="s">
        <v>129</v>
      </c>
      <c r="AY53" t="s">
        <v>129</v>
      </c>
      <c r="AZ53" t="s">
        <v>129</v>
      </c>
      <c r="BA53" t="s">
        <v>129</v>
      </c>
      <c r="BB53" t="s">
        <v>129</v>
      </c>
      <c r="BC53" t="s">
        <v>129</v>
      </c>
      <c r="BD53" t="s">
        <v>129</v>
      </c>
      <c r="BE53" t="s">
        <v>129</v>
      </c>
      <c r="BF53" t="s">
        <v>129</v>
      </c>
      <c r="BG53" t="s">
        <v>129</v>
      </c>
      <c r="BH53" t="s">
        <v>129</v>
      </c>
      <c r="BI53" t="s">
        <v>129</v>
      </c>
      <c r="BJ53" t="s">
        <v>129</v>
      </c>
      <c r="BK53" t="s">
        <v>129</v>
      </c>
      <c r="BL53" t="s">
        <v>129</v>
      </c>
      <c r="BM53" t="s">
        <v>129</v>
      </c>
      <c r="BN53" t="s">
        <v>129</v>
      </c>
      <c r="BO53" t="s">
        <v>129</v>
      </c>
      <c r="BP53" t="s">
        <v>129</v>
      </c>
      <c r="BQ53" t="s">
        <v>129</v>
      </c>
      <c r="BR53" t="s">
        <v>129</v>
      </c>
      <c r="BS53" t="s">
        <v>129</v>
      </c>
      <c r="BT53" t="s">
        <v>129</v>
      </c>
      <c r="BU53" t="s">
        <v>129</v>
      </c>
      <c r="BV53" t="s">
        <v>129</v>
      </c>
      <c r="BW53" t="s">
        <v>129</v>
      </c>
      <c r="BX53" t="s">
        <v>129</v>
      </c>
      <c r="BY53" t="s">
        <v>129</v>
      </c>
      <c r="BZ53" t="s">
        <v>129</v>
      </c>
      <c r="CA53" t="s">
        <v>129</v>
      </c>
      <c r="CB53" t="s">
        <v>129</v>
      </c>
      <c r="CC53" t="s">
        <v>129</v>
      </c>
      <c r="CD53" t="s">
        <v>129</v>
      </c>
      <c r="CE53" t="s">
        <v>129</v>
      </c>
      <c r="CF53" t="s">
        <v>129</v>
      </c>
      <c r="CG53" t="s">
        <v>129</v>
      </c>
      <c r="CH53" t="s">
        <v>129</v>
      </c>
      <c r="CI53" t="s">
        <v>129</v>
      </c>
      <c r="CJ53" t="s">
        <v>129</v>
      </c>
      <c r="CK53" t="s">
        <v>129</v>
      </c>
      <c r="CL53" s="7">
        <v>0</v>
      </c>
      <c r="CM53" s="7">
        <v>1110</v>
      </c>
      <c r="CN53" s="7">
        <v>1104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16</v>
      </c>
      <c r="CX53">
        <v>383</v>
      </c>
      <c r="CY53">
        <v>278</v>
      </c>
      <c r="CZ53">
        <v>433</v>
      </c>
      <c r="DA53">
        <v>152</v>
      </c>
      <c r="DB53">
        <v>110</v>
      </c>
      <c r="DC53">
        <v>452</v>
      </c>
      <c r="DD53">
        <v>390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 s="7">
        <v>2214</v>
      </c>
      <c r="DV53" s="7">
        <f t="shared" si="19"/>
        <v>1358191.5840000003</v>
      </c>
      <c r="DW53" s="7">
        <f t="shared" si="20"/>
        <v>189.51840000000001</v>
      </c>
      <c r="DX53" s="7">
        <f t="shared" si="21"/>
        <v>0</v>
      </c>
      <c r="DY53">
        <f t="shared" si="9"/>
        <v>2011</v>
      </c>
      <c r="EA53" s="11">
        <f t="shared" si="10"/>
        <v>0</v>
      </c>
      <c r="EB53" s="11">
        <f t="shared" si="11"/>
        <v>680936.16000000015</v>
      </c>
      <c r="EC53" s="11">
        <f t="shared" si="12"/>
        <v>677255.42400000012</v>
      </c>
      <c r="EE53" s="11">
        <f t="shared" si="13"/>
        <v>0</v>
      </c>
      <c r="EF53" s="11">
        <f t="shared" si="14"/>
        <v>95.016000000000005</v>
      </c>
      <c r="EG53" s="11">
        <f t="shared" si="15"/>
        <v>94.502400000000009</v>
      </c>
      <c r="EI53" s="11">
        <f t="shared" si="16"/>
        <v>0</v>
      </c>
      <c r="EJ53" s="11">
        <f t="shared" si="17"/>
        <v>0</v>
      </c>
      <c r="EK53" s="11">
        <f t="shared" si="18"/>
        <v>0</v>
      </c>
    </row>
    <row r="54" spans="1:141">
      <c r="A54">
        <v>7002</v>
      </c>
      <c r="B54" t="s">
        <v>240</v>
      </c>
      <c r="C54" t="s">
        <v>232</v>
      </c>
      <c r="D54" t="s">
        <v>127</v>
      </c>
      <c r="E54" t="s">
        <v>241</v>
      </c>
      <c r="F54" t="s">
        <v>129</v>
      </c>
      <c r="G54" t="s">
        <v>129</v>
      </c>
      <c r="H54" t="s">
        <v>242</v>
      </c>
      <c r="I54" t="s">
        <v>131</v>
      </c>
      <c r="J54" t="s">
        <v>132</v>
      </c>
      <c r="K54" t="s">
        <v>320</v>
      </c>
      <c r="L54" t="s">
        <v>320</v>
      </c>
      <c r="M54" t="s">
        <v>321</v>
      </c>
      <c r="N54" t="s">
        <v>129</v>
      </c>
      <c r="O54" t="s">
        <v>135</v>
      </c>
      <c r="P54" t="s">
        <v>136</v>
      </c>
      <c r="Q54" t="s">
        <v>322</v>
      </c>
      <c r="R54" t="s">
        <v>159</v>
      </c>
      <c r="S54" t="s">
        <v>129</v>
      </c>
      <c r="T54" t="s">
        <v>160</v>
      </c>
      <c r="U54" t="s">
        <v>323</v>
      </c>
      <c r="V54" t="s">
        <v>129</v>
      </c>
      <c r="W54">
        <v>63.9</v>
      </c>
      <c r="X54">
        <v>0</v>
      </c>
      <c r="Z54">
        <v>0</v>
      </c>
      <c r="AA54">
        <v>63.9</v>
      </c>
      <c r="AB54">
        <v>0</v>
      </c>
      <c r="AC54">
        <v>44.38</v>
      </c>
      <c r="AD54" t="s">
        <v>136</v>
      </c>
      <c r="AE54" t="s">
        <v>140</v>
      </c>
      <c r="AF54">
        <v>0.01</v>
      </c>
      <c r="AG54">
        <v>0</v>
      </c>
      <c r="AH54" t="s">
        <v>136</v>
      </c>
      <c r="AI54" t="s">
        <v>142</v>
      </c>
      <c r="AJ54" t="s">
        <v>129</v>
      </c>
      <c r="AK54" t="s">
        <v>129</v>
      </c>
      <c r="AL54" t="s">
        <v>129</v>
      </c>
      <c r="AM54" t="s">
        <v>129</v>
      </c>
      <c r="AN54" t="s">
        <v>129</v>
      </c>
      <c r="AO54" t="s">
        <v>129</v>
      </c>
      <c r="AP54">
        <v>3</v>
      </c>
      <c r="AQ54">
        <v>0.8</v>
      </c>
      <c r="AR54" t="s">
        <v>247</v>
      </c>
      <c r="AS54" t="s">
        <v>129</v>
      </c>
      <c r="AT54" t="s">
        <v>129</v>
      </c>
      <c r="AU54" t="s">
        <v>129</v>
      </c>
      <c r="AV54" t="s">
        <v>129</v>
      </c>
      <c r="AW54" t="s">
        <v>129</v>
      </c>
      <c r="AX54" t="s">
        <v>129</v>
      </c>
      <c r="AY54" t="s">
        <v>129</v>
      </c>
      <c r="AZ54" t="s">
        <v>129</v>
      </c>
      <c r="BA54" t="s">
        <v>129</v>
      </c>
      <c r="BB54" t="s">
        <v>129</v>
      </c>
      <c r="BC54" t="s">
        <v>129</v>
      </c>
      <c r="BD54" t="s">
        <v>129</v>
      </c>
      <c r="BE54" t="s">
        <v>129</v>
      </c>
      <c r="BF54" t="s">
        <v>129</v>
      </c>
      <c r="BG54" t="s">
        <v>129</v>
      </c>
      <c r="BH54" t="s">
        <v>129</v>
      </c>
      <c r="BI54" t="s">
        <v>129</v>
      </c>
      <c r="BJ54" t="s">
        <v>129</v>
      </c>
      <c r="BK54" t="s">
        <v>129</v>
      </c>
      <c r="BL54" t="s">
        <v>129</v>
      </c>
      <c r="BM54" t="s">
        <v>129</v>
      </c>
      <c r="BN54" t="s">
        <v>129</v>
      </c>
      <c r="BO54" t="s">
        <v>129</v>
      </c>
      <c r="BP54" t="s">
        <v>129</v>
      </c>
      <c r="BQ54" t="s">
        <v>129</v>
      </c>
      <c r="BR54" t="s">
        <v>129</v>
      </c>
      <c r="BS54" t="s">
        <v>129</v>
      </c>
      <c r="BT54" t="s">
        <v>129</v>
      </c>
      <c r="BU54" t="s">
        <v>129</v>
      </c>
      <c r="BV54" t="s">
        <v>129</v>
      </c>
      <c r="BW54" t="s">
        <v>129</v>
      </c>
      <c r="BX54" t="s">
        <v>129</v>
      </c>
      <c r="BY54" t="s">
        <v>129</v>
      </c>
      <c r="BZ54" t="s">
        <v>129</v>
      </c>
      <c r="CA54" t="s">
        <v>129</v>
      </c>
      <c r="CB54" t="s">
        <v>129</v>
      </c>
      <c r="CC54" t="s">
        <v>129</v>
      </c>
      <c r="CD54" t="s">
        <v>129</v>
      </c>
      <c r="CE54" t="s">
        <v>129</v>
      </c>
      <c r="CF54" t="s">
        <v>129</v>
      </c>
      <c r="CG54" t="s">
        <v>129</v>
      </c>
      <c r="CH54" t="s">
        <v>129</v>
      </c>
      <c r="CI54" t="s">
        <v>129</v>
      </c>
      <c r="CJ54" t="s">
        <v>129</v>
      </c>
      <c r="CK54" t="s">
        <v>129</v>
      </c>
      <c r="CL54" s="7">
        <v>0</v>
      </c>
      <c r="CM54" s="7">
        <v>233</v>
      </c>
      <c r="CN54" s="7">
        <v>238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76</v>
      </c>
      <c r="CY54">
        <v>73</v>
      </c>
      <c r="CZ54">
        <v>84</v>
      </c>
      <c r="DA54">
        <v>26</v>
      </c>
      <c r="DB54">
        <v>26</v>
      </c>
      <c r="DC54">
        <v>130</v>
      </c>
      <c r="DD54">
        <v>56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 s="7">
        <v>471</v>
      </c>
      <c r="DV54" s="7">
        <f t="shared" si="19"/>
        <v>16722.384000000002</v>
      </c>
      <c r="DW54" s="7">
        <f t="shared" si="20"/>
        <v>3.7680000000000002</v>
      </c>
      <c r="DX54" s="7">
        <f t="shared" si="21"/>
        <v>0</v>
      </c>
      <c r="DY54">
        <f t="shared" si="9"/>
        <v>2011</v>
      </c>
      <c r="EA54" s="11">
        <f t="shared" si="10"/>
        <v>0</v>
      </c>
      <c r="EB54" s="11">
        <f t="shared" si="11"/>
        <v>8272.4320000000007</v>
      </c>
      <c r="EC54" s="11">
        <f t="shared" si="12"/>
        <v>8449.9520000000011</v>
      </c>
      <c r="EE54" s="11">
        <f t="shared" si="13"/>
        <v>0</v>
      </c>
      <c r="EF54" s="11">
        <f t="shared" si="14"/>
        <v>1.8640000000000001</v>
      </c>
      <c r="EG54" s="11">
        <f t="shared" si="15"/>
        <v>1.9039999999999999</v>
      </c>
      <c r="EI54" s="11">
        <f t="shared" si="16"/>
        <v>0</v>
      </c>
      <c r="EJ54" s="11">
        <f t="shared" si="17"/>
        <v>0</v>
      </c>
      <c r="EK54" s="11">
        <f t="shared" si="18"/>
        <v>0</v>
      </c>
    </row>
    <row r="55" spans="1:141">
      <c r="A55">
        <v>7003</v>
      </c>
      <c r="B55" t="s">
        <v>240</v>
      </c>
      <c r="C55" t="s">
        <v>235</v>
      </c>
      <c r="D55" t="s">
        <v>127</v>
      </c>
      <c r="E55" t="s">
        <v>241</v>
      </c>
      <c r="F55" t="s">
        <v>129</v>
      </c>
      <c r="G55" t="s">
        <v>129</v>
      </c>
      <c r="H55" t="s">
        <v>242</v>
      </c>
      <c r="I55" t="s">
        <v>131</v>
      </c>
      <c r="J55" t="s">
        <v>132</v>
      </c>
      <c r="K55" t="s">
        <v>324</v>
      </c>
      <c r="L55" t="s">
        <v>324</v>
      </c>
      <c r="M55" t="s">
        <v>325</v>
      </c>
      <c r="N55" t="s">
        <v>129</v>
      </c>
      <c r="O55" t="s">
        <v>135</v>
      </c>
      <c r="P55" t="s">
        <v>136</v>
      </c>
      <c r="Q55" t="s">
        <v>322</v>
      </c>
      <c r="R55" t="s">
        <v>159</v>
      </c>
      <c r="S55" t="s">
        <v>129</v>
      </c>
      <c r="T55" t="s">
        <v>160</v>
      </c>
      <c r="U55" t="s">
        <v>326</v>
      </c>
      <c r="V55" t="s">
        <v>129</v>
      </c>
      <c r="W55">
        <v>79.5</v>
      </c>
      <c r="X55">
        <v>0</v>
      </c>
      <c r="Z55">
        <v>0</v>
      </c>
      <c r="AA55">
        <v>79.5</v>
      </c>
      <c r="AB55">
        <v>0</v>
      </c>
      <c r="AC55">
        <v>94.25</v>
      </c>
      <c r="AD55" t="s">
        <v>136</v>
      </c>
      <c r="AE55" t="s">
        <v>140</v>
      </c>
      <c r="AF55">
        <v>2.1999999999999999E-2</v>
      </c>
      <c r="AG55">
        <v>0</v>
      </c>
      <c r="AH55" t="s">
        <v>136</v>
      </c>
      <c r="AI55" t="s">
        <v>142</v>
      </c>
      <c r="AJ55" t="s">
        <v>129</v>
      </c>
      <c r="AK55" t="s">
        <v>129</v>
      </c>
      <c r="AL55" t="s">
        <v>129</v>
      </c>
      <c r="AM55" t="s">
        <v>129</v>
      </c>
      <c r="AN55" t="s">
        <v>129</v>
      </c>
      <c r="AO55" t="s">
        <v>129</v>
      </c>
      <c r="AP55">
        <v>3</v>
      </c>
      <c r="AQ55">
        <v>0.8</v>
      </c>
      <c r="AR55" t="s">
        <v>247</v>
      </c>
      <c r="AS55" t="s">
        <v>129</v>
      </c>
      <c r="AT55" t="s">
        <v>129</v>
      </c>
      <c r="AU55" t="s">
        <v>129</v>
      </c>
      <c r="AV55" t="s">
        <v>129</v>
      </c>
      <c r="AW55" t="s">
        <v>129</v>
      </c>
      <c r="AX55" t="s">
        <v>129</v>
      </c>
      <c r="AY55" t="s">
        <v>129</v>
      </c>
      <c r="AZ55" t="s">
        <v>129</v>
      </c>
      <c r="BA55" t="s">
        <v>129</v>
      </c>
      <c r="BB55" t="s">
        <v>129</v>
      </c>
      <c r="BC55" t="s">
        <v>129</v>
      </c>
      <c r="BD55" t="s">
        <v>129</v>
      </c>
      <c r="BE55" t="s">
        <v>129</v>
      </c>
      <c r="BF55" t="s">
        <v>129</v>
      </c>
      <c r="BG55" t="s">
        <v>129</v>
      </c>
      <c r="BH55" t="s">
        <v>129</v>
      </c>
      <c r="BI55" t="s">
        <v>129</v>
      </c>
      <c r="BJ55" t="s">
        <v>129</v>
      </c>
      <c r="BK55" t="s">
        <v>129</v>
      </c>
      <c r="BL55" t="s">
        <v>129</v>
      </c>
      <c r="BM55" t="s">
        <v>129</v>
      </c>
      <c r="BN55" t="s">
        <v>129</v>
      </c>
      <c r="BO55" t="s">
        <v>129</v>
      </c>
      <c r="BP55" t="s">
        <v>129</v>
      </c>
      <c r="BQ55" t="s">
        <v>129</v>
      </c>
      <c r="BR55" t="s">
        <v>129</v>
      </c>
      <c r="BS55" t="s">
        <v>129</v>
      </c>
      <c r="BT55" t="s">
        <v>129</v>
      </c>
      <c r="BU55" t="s">
        <v>129</v>
      </c>
      <c r="BV55" t="s">
        <v>129</v>
      </c>
      <c r="BW55" t="s">
        <v>129</v>
      </c>
      <c r="BX55" t="s">
        <v>129</v>
      </c>
      <c r="BY55" t="s">
        <v>129</v>
      </c>
      <c r="BZ55" t="s">
        <v>129</v>
      </c>
      <c r="CA55" t="s">
        <v>129</v>
      </c>
      <c r="CB55" t="s">
        <v>129</v>
      </c>
      <c r="CC55" t="s">
        <v>129</v>
      </c>
      <c r="CD55" t="s">
        <v>129</v>
      </c>
      <c r="CE55" t="s">
        <v>129</v>
      </c>
      <c r="CF55" t="s">
        <v>129</v>
      </c>
      <c r="CG55" t="s">
        <v>129</v>
      </c>
      <c r="CH55" t="s">
        <v>129</v>
      </c>
      <c r="CI55" t="s">
        <v>129</v>
      </c>
      <c r="CJ55" t="s">
        <v>129</v>
      </c>
      <c r="CK55" t="s">
        <v>129</v>
      </c>
      <c r="CL55" s="7">
        <v>0</v>
      </c>
      <c r="CM55" s="7">
        <v>330</v>
      </c>
      <c r="CN55" s="7">
        <v>399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35</v>
      </c>
      <c r="CY55">
        <v>91</v>
      </c>
      <c r="CZ55">
        <v>204</v>
      </c>
      <c r="DA55">
        <v>40</v>
      </c>
      <c r="DB55">
        <v>39</v>
      </c>
      <c r="DC55">
        <v>223</v>
      </c>
      <c r="DD55">
        <v>97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 s="7">
        <v>729</v>
      </c>
      <c r="DV55" s="7">
        <f t="shared" si="19"/>
        <v>54966.600000000006</v>
      </c>
      <c r="DW55" s="7">
        <f t="shared" si="20"/>
        <v>12.830400000000001</v>
      </c>
      <c r="DX55" s="7">
        <f t="shared" si="21"/>
        <v>0</v>
      </c>
      <c r="DY55">
        <f t="shared" si="9"/>
        <v>2011</v>
      </c>
      <c r="EA55" s="11">
        <f t="shared" si="10"/>
        <v>0</v>
      </c>
      <c r="EB55" s="11">
        <f t="shared" si="11"/>
        <v>24882</v>
      </c>
      <c r="EC55" s="11">
        <f t="shared" si="12"/>
        <v>30084.600000000002</v>
      </c>
      <c r="EE55" s="11">
        <f t="shared" si="13"/>
        <v>0</v>
      </c>
      <c r="EF55" s="11">
        <f t="shared" si="14"/>
        <v>5.8079999999999998</v>
      </c>
      <c r="EG55" s="11">
        <f t="shared" si="15"/>
        <v>7.0223999999999993</v>
      </c>
      <c r="EI55" s="11">
        <f t="shared" si="16"/>
        <v>0</v>
      </c>
      <c r="EJ55" s="11">
        <f t="shared" si="17"/>
        <v>0</v>
      </c>
      <c r="EK55" s="11">
        <f t="shared" si="18"/>
        <v>0</v>
      </c>
    </row>
    <row r="56" spans="1:141">
      <c r="A56">
        <v>7004</v>
      </c>
      <c r="B56" t="s">
        <v>240</v>
      </c>
      <c r="C56" t="s">
        <v>152</v>
      </c>
      <c r="D56" t="s">
        <v>127</v>
      </c>
      <c r="E56" t="s">
        <v>241</v>
      </c>
      <c r="F56" t="s">
        <v>129</v>
      </c>
      <c r="G56" t="s">
        <v>129</v>
      </c>
      <c r="H56" t="s">
        <v>242</v>
      </c>
      <c r="I56" t="s">
        <v>131</v>
      </c>
      <c r="J56" t="s">
        <v>132</v>
      </c>
      <c r="K56" t="s">
        <v>327</v>
      </c>
      <c r="L56" t="s">
        <v>327</v>
      </c>
      <c r="M56" t="s">
        <v>328</v>
      </c>
      <c r="N56" t="s">
        <v>129</v>
      </c>
      <c r="O56" t="s">
        <v>135</v>
      </c>
      <c r="P56" t="s">
        <v>136</v>
      </c>
      <c r="Q56" t="s">
        <v>314</v>
      </c>
      <c r="R56" t="s">
        <v>159</v>
      </c>
      <c r="S56" t="s">
        <v>129</v>
      </c>
      <c r="T56" t="s">
        <v>160</v>
      </c>
      <c r="U56" t="s">
        <v>329</v>
      </c>
      <c r="V56" t="s">
        <v>129</v>
      </c>
      <c r="W56">
        <v>17.21</v>
      </c>
      <c r="X56">
        <v>0</v>
      </c>
      <c r="Z56">
        <v>0</v>
      </c>
      <c r="AA56">
        <v>17.21</v>
      </c>
      <c r="AB56">
        <v>0</v>
      </c>
      <c r="AC56">
        <v>438</v>
      </c>
      <c r="AD56" t="s">
        <v>136</v>
      </c>
      <c r="AE56" t="s">
        <v>140</v>
      </c>
      <c r="AF56">
        <v>0</v>
      </c>
      <c r="AG56">
        <v>0</v>
      </c>
      <c r="AH56" t="s">
        <v>136</v>
      </c>
      <c r="AI56" t="s">
        <v>142</v>
      </c>
      <c r="AJ56" t="s">
        <v>129</v>
      </c>
      <c r="AK56" t="s">
        <v>129</v>
      </c>
      <c r="AL56" t="s">
        <v>129</v>
      </c>
      <c r="AM56" t="s">
        <v>129</v>
      </c>
      <c r="AN56" t="s">
        <v>129</v>
      </c>
      <c r="AO56" t="s">
        <v>129</v>
      </c>
      <c r="AP56">
        <v>3</v>
      </c>
      <c r="AQ56">
        <v>0.8</v>
      </c>
      <c r="AR56" t="s">
        <v>143</v>
      </c>
      <c r="AS56" t="s">
        <v>129</v>
      </c>
      <c r="AT56" t="s">
        <v>129</v>
      </c>
      <c r="AU56" t="s">
        <v>129</v>
      </c>
      <c r="AV56" t="s">
        <v>129</v>
      </c>
      <c r="AW56" t="s">
        <v>129</v>
      </c>
      <c r="AX56" t="s">
        <v>129</v>
      </c>
      <c r="AY56" t="s">
        <v>129</v>
      </c>
      <c r="AZ56" t="s">
        <v>129</v>
      </c>
      <c r="BA56" t="s">
        <v>129</v>
      </c>
      <c r="BB56" t="s">
        <v>129</v>
      </c>
      <c r="BC56" t="s">
        <v>129</v>
      </c>
      <c r="BD56" t="s">
        <v>129</v>
      </c>
      <c r="BE56" t="s">
        <v>129</v>
      </c>
      <c r="BF56" t="s">
        <v>129</v>
      </c>
      <c r="BG56" t="s">
        <v>129</v>
      </c>
      <c r="BH56" t="s">
        <v>129</v>
      </c>
      <c r="BI56" t="s">
        <v>129</v>
      </c>
      <c r="BJ56" t="s">
        <v>129</v>
      </c>
      <c r="BK56" t="s">
        <v>129</v>
      </c>
      <c r="BL56" t="s">
        <v>129</v>
      </c>
      <c r="BM56" t="s">
        <v>129</v>
      </c>
      <c r="BN56" t="s">
        <v>129</v>
      </c>
      <c r="BO56" t="s">
        <v>129</v>
      </c>
      <c r="BP56" t="s">
        <v>129</v>
      </c>
      <c r="BQ56" t="s">
        <v>129</v>
      </c>
      <c r="BR56" t="s">
        <v>129</v>
      </c>
      <c r="BS56" t="s">
        <v>129</v>
      </c>
      <c r="BT56" t="s">
        <v>129</v>
      </c>
      <c r="BU56" t="s">
        <v>129</v>
      </c>
      <c r="BV56" t="s">
        <v>129</v>
      </c>
      <c r="BW56" t="s">
        <v>129</v>
      </c>
      <c r="BX56" t="s">
        <v>129</v>
      </c>
      <c r="BY56" t="s">
        <v>129</v>
      </c>
      <c r="BZ56" t="s">
        <v>129</v>
      </c>
      <c r="CA56" t="s">
        <v>129</v>
      </c>
      <c r="CB56" t="s">
        <v>129</v>
      </c>
      <c r="CC56" t="s">
        <v>129</v>
      </c>
      <c r="CD56" t="s">
        <v>129</v>
      </c>
      <c r="CE56" t="s">
        <v>129</v>
      </c>
      <c r="CF56" t="s">
        <v>129</v>
      </c>
      <c r="CG56" t="s">
        <v>129</v>
      </c>
      <c r="CH56" t="s">
        <v>129</v>
      </c>
      <c r="CI56" t="s">
        <v>129</v>
      </c>
      <c r="CJ56" t="s">
        <v>129</v>
      </c>
      <c r="CK56" t="s">
        <v>129</v>
      </c>
      <c r="CL56" s="7">
        <v>0</v>
      </c>
      <c r="CM56" s="7">
        <v>8</v>
      </c>
      <c r="CN56" s="7">
        <v>4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2</v>
      </c>
      <c r="CZ56">
        <v>6</v>
      </c>
      <c r="DA56">
        <v>0</v>
      </c>
      <c r="DB56">
        <v>0</v>
      </c>
      <c r="DC56">
        <v>0</v>
      </c>
      <c r="DD56">
        <v>4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 s="7">
        <v>12</v>
      </c>
      <c r="DV56" s="7">
        <f t="shared" si="19"/>
        <v>4204.8</v>
      </c>
      <c r="DW56" s="7">
        <f t="shared" si="20"/>
        <v>0</v>
      </c>
      <c r="DX56" s="7">
        <f t="shared" si="21"/>
        <v>0</v>
      </c>
      <c r="DY56">
        <f t="shared" si="9"/>
        <v>2011</v>
      </c>
      <c r="EA56" s="11">
        <f t="shared" si="10"/>
        <v>0</v>
      </c>
      <c r="EB56" s="11">
        <f t="shared" si="11"/>
        <v>2803.2000000000003</v>
      </c>
      <c r="EC56" s="11">
        <f t="shared" si="12"/>
        <v>1401.6000000000001</v>
      </c>
      <c r="EE56" s="11">
        <f t="shared" si="13"/>
        <v>0</v>
      </c>
      <c r="EF56" s="11">
        <f t="shared" si="14"/>
        <v>0</v>
      </c>
      <c r="EG56" s="11">
        <f t="shared" si="15"/>
        <v>0</v>
      </c>
      <c r="EI56" s="11">
        <f t="shared" si="16"/>
        <v>0</v>
      </c>
      <c r="EJ56" s="11">
        <f t="shared" si="17"/>
        <v>0</v>
      </c>
      <c r="EK56" s="11">
        <f t="shared" si="18"/>
        <v>0</v>
      </c>
    </row>
    <row r="57" spans="1:141">
      <c r="A57">
        <v>7005</v>
      </c>
      <c r="B57" t="s">
        <v>240</v>
      </c>
      <c r="C57" t="s">
        <v>163</v>
      </c>
      <c r="D57" t="s">
        <v>127</v>
      </c>
      <c r="E57" t="s">
        <v>241</v>
      </c>
      <c r="F57" t="s">
        <v>129</v>
      </c>
      <c r="G57" t="s">
        <v>129</v>
      </c>
      <c r="H57" t="s">
        <v>242</v>
      </c>
      <c r="I57" t="s">
        <v>131</v>
      </c>
      <c r="J57" t="s">
        <v>132</v>
      </c>
      <c r="K57" t="s">
        <v>330</v>
      </c>
      <c r="L57" t="s">
        <v>330</v>
      </c>
      <c r="M57" t="s">
        <v>331</v>
      </c>
      <c r="N57" t="s">
        <v>332</v>
      </c>
      <c r="O57" t="s">
        <v>135</v>
      </c>
      <c r="P57" t="s">
        <v>136</v>
      </c>
      <c r="Q57" t="s">
        <v>129</v>
      </c>
      <c r="R57" t="s">
        <v>333</v>
      </c>
      <c r="S57" t="s">
        <v>129</v>
      </c>
      <c r="T57" t="s">
        <v>160</v>
      </c>
      <c r="U57" t="s">
        <v>239</v>
      </c>
      <c r="V57" t="s">
        <v>162</v>
      </c>
      <c r="W57">
        <v>50.5839</v>
      </c>
      <c r="X57">
        <v>0</v>
      </c>
      <c r="Z57">
        <v>0</v>
      </c>
      <c r="AA57">
        <v>55.73</v>
      </c>
      <c r="AB57">
        <v>-5.1460999999999997</v>
      </c>
      <c r="AC57">
        <v>351.31103999999999</v>
      </c>
      <c r="AD57" t="s">
        <v>136</v>
      </c>
      <c r="AE57" t="s">
        <v>148</v>
      </c>
      <c r="AF57">
        <v>4.2479999999999997E-2</v>
      </c>
      <c r="AG57">
        <v>0</v>
      </c>
      <c r="AH57" t="s">
        <v>136</v>
      </c>
      <c r="AI57" t="s">
        <v>142</v>
      </c>
      <c r="AJ57" t="s">
        <v>129</v>
      </c>
      <c r="AK57" t="s">
        <v>129</v>
      </c>
      <c r="AL57" t="s">
        <v>129</v>
      </c>
      <c r="AM57" t="s">
        <v>129</v>
      </c>
      <c r="AN57" t="s">
        <v>129</v>
      </c>
      <c r="AO57" t="s">
        <v>129</v>
      </c>
      <c r="AP57">
        <v>16</v>
      </c>
      <c r="AQ57">
        <v>0.8</v>
      </c>
      <c r="AR57" t="s">
        <v>143</v>
      </c>
      <c r="AS57" t="s">
        <v>129</v>
      </c>
      <c r="AT57" t="s">
        <v>129</v>
      </c>
      <c r="AU57" t="s">
        <v>129</v>
      </c>
      <c r="AV57" t="s">
        <v>129</v>
      </c>
      <c r="AW57" t="s">
        <v>129</v>
      </c>
      <c r="AX57" t="s">
        <v>129</v>
      </c>
      <c r="AY57" t="s">
        <v>129</v>
      </c>
      <c r="AZ57" t="s">
        <v>129</v>
      </c>
      <c r="BA57" t="s">
        <v>129</v>
      </c>
      <c r="BB57" t="s">
        <v>129</v>
      </c>
      <c r="BC57" t="s">
        <v>129</v>
      </c>
      <c r="BD57" t="s">
        <v>129</v>
      </c>
      <c r="BE57" t="s">
        <v>129</v>
      </c>
      <c r="BF57" t="s">
        <v>129</v>
      </c>
      <c r="BG57" t="s">
        <v>129</v>
      </c>
      <c r="BH57" t="s">
        <v>129</v>
      </c>
      <c r="BI57" t="s">
        <v>129</v>
      </c>
      <c r="BJ57" t="s">
        <v>129</v>
      </c>
      <c r="BK57" t="s">
        <v>129</v>
      </c>
      <c r="BL57" t="s">
        <v>129</v>
      </c>
      <c r="BM57" t="s">
        <v>129</v>
      </c>
      <c r="BN57" t="s">
        <v>129</v>
      </c>
      <c r="BO57" t="s">
        <v>129</v>
      </c>
      <c r="BP57" t="s">
        <v>129</v>
      </c>
      <c r="BQ57" t="s">
        <v>129</v>
      </c>
      <c r="BR57" t="s">
        <v>129</v>
      </c>
      <c r="BS57" t="s">
        <v>129</v>
      </c>
      <c r="BT57" t="s">
        <v>129</v>
      </c>
      <c r="BU57" t="s">
        <v>129</v>
      </c>
      <c r="BV57" t="s">
        <v>129</v>
      </c>
      <c r="BW57" t="s">
        <v>129</v>
      </c>
      <c r="BX57" t="s">
        <v>129</v>
      </c>
      <c r="BY57" t="s">
        <v>129</v>
      </c>
      <c r="BZ57" t="s">
        <v>129</v>
      </c>
      <c r="CA57" t="s">
        <v>129</v>
      </c>
      <c r="CB57" t="s">
        <v>129</v>
      </c>
      <c r="CC57" t="s">
        <v>129</v>
      </c>
      <c r="CD57" t="s">
        <v>129</v>
      </c>
      <c r="CE57" t="s">
        <v>129</v>
      </c>
      <c r="CF57" t="s">
        <v>129</v>
      </c>
      <c r="CG57" t="s">
        <v>129</v>
      </c>
      <c r="CH57" t="s">
        <v>129</v>
      </c>
      <c r="CI57" t="s">
        <v>129</v>
      </c>
      <c r="CJ57" t="s">
        <v>129</v>
      </c>
      <c r="CK57" t="s">
        <v>129</v>
      </c>
      <c r="CL57" s="7">
        <v>0</v>
      </c>
      <c r="CM57" s="7">
        <v>109</v>
      </c>
      <c r="CN57" s="7">
        <v>94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41</v>
      </c>
      <c r="CY57">
        <v>14</v>
      </c>
      <c r="CZ57">
        <v>54</v>
      </c>
      <c r="DA57">
        <v>11</v>
      </c>
      <c r="DB57">
        <v>4</v>
      </c>
      <c r="DC57">
        <v>30</v>
      </c>
      <c r="DD57">
        <v>49</v>
      </c>
      <c r="DE57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>
        <v>0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 s="7">
        <v>203</v>
      </c>
      <c r="DV57" s="7">
        <f t="shared" si="19"/>
        <v>57052.912896000002</v>
      </c>
      <c r="DW57" s="7">
        <f t="shared" si="20"/>
        <v>6.8987519999999991</v>
      </c>
      <c r="DX57" s="7">
        <f t="shared" si="21"/>
        <v>0</v>
      </c>
      <c r="DY57">
        <f t="shared" si="9"/>
        <v>2024</v>
      </c>
      <c r="EA57" s="11">
        <f t="shared" si="10"/>
        <v>0</v>
      </c>
      <c r="EB57" s="11">
        <f t="shared" si="11"/>
        <v>30634.322688</v>
      </c>
      <c r="EC57" s="11">
        <f t="shared" si="12"/>
        <v>26418.590207999998</v>
      </c>
      <c r="EE57" s="11">
        <f t="shared" si="13"/>
        <v>0</v>
      </c>
      <c r="EF57" s="11">
        <f t="shared" si="14"/>
        <v>3.7042559999999995</v>
      </c>
      <c r="EG57" s="11">
        <f t="shared" si="15"/>
        <v>3.194496</v>
      </c>
      <c r="EI57" s="11">
        <f t="shared" si="16"/>
        <v>0</v>
      </c>
      <c r="EJ57" s="11">
        <f t="shared" si="17"/>
        <v>0</v>
      </c>
      <c r="EK57" s="11">
        <f t="shared" si="18"/>
        <v>0</v>
      </c>
    </row>
    <row r="58" spans="1:141">
      <c r="A58">
        <v>7006</v>
      </c>
      <c r="B58" t="s">
        <v>240</v>
      </c>
      <c r="C58" t="s">
        <v>168</v>
      </c>
      <c r="D58" t="s">
        <v>127</v>
      </c>
      <c r="E58" t="s">
        <v>241</v>
      </c>
      <c r="F58" t="s">
        <v>129</v>
      </c>
      <c r="G58" t="s">
        <v>129</v>
      </c>
      <c r="H58" t="s">
        <v>242</v>
      </c>
      <c r="I58" t="s">
        <v>131</v>
      </c>
      <c r="J58" t="s">
        <v>132</v>
      </c>
      <c r="K58" t="s">
        <v>334</v>
      </c>
      <c r="L58" t="s">
        <v>334</v>
      </c>
      <c r="M58" t="s">
        <v>335</v>
      </c>
      <c r="N58" t="s">
        <v>336</v>
      </c>
      <c r="O58" t="s">
        <v>135</v>
      </c>
      <c r="P58" t="s">
        <v>136</v>
      </c>
      <c r="Q58" t="s">
        <v>337</v>
      </c>
      <c r="R58" t="s">
        <v>159</v>
      </c>
      <c r="S58" t="s">
        <v>129</v>
      </c>
      <c r="T58" t="s">
        <v>160</v>
      </c>
      <c r="U58" t="s">
        <v>167</v>
      </c>
      <c r="V58" t="s">
        <v>162</v>
      </c>
      <c r="W58">
        <v>8.7865000000000002</v>
      </c>
      <c r="X58">
        <v>0</v>
      </c>
      <c r="Z58">
        <v>0</v>
      </c>
      <c r="AA58">
        <v>7.6052778956300404</v>
      </c>
      <c r="AB58">
        <v>1.18122210436996</v>
      </c>
      <c r="AC58">
        <v>171.13269600000001</v>
      </c>
      <c r="AD58" t="s">
        <v>136</v>
      </c>
      <c r="AE58" t="s">
        <v>140</v>
      </c>
      <c r="AF58">
        <v>4.3354080000000003E-2</v>
      </c>
      <c r="AG58">
        <v>0</v>
      </c>
      <c r="AH58" t="s">
        <v>136</v>
      </c>
      <c r="AI58" t="s">
        <v>142</v>
      </c>
      <c r="AJ58" t="s">
        <v>129</v>
      </c>
      <c r="AK58" t="s">
        <v>129</v>
      </c>
      <c r="AL58" t="s">
        <v>129</v>
      </c>
      <c r="AM58" t="s">
        <v>129</v>
      </c>
      <c r="AN58" t="s">
        <v>129</v>
      </c>
      <c r="AO58" t="s">
        <v>129</v>
      </c>
      <c r="AP58">
        <v>2.1</v>
      </c>
      <c r="AQ58">
        <v>0.8</v>
      </c>
      <c r="AR58" t="s">
        <v>143</v>
      </c>
      <c r="AS58" t="s">
        <v>129</v>
      </c>
      <c r="AT58" t="s">
        <v>129</v>
      </c>
      <c r="AU58" t="s">
        <v>129</v>
      </c>
      <c r="AV58" t="s">
        <v>129</v>
      </c>
      <c r="AW58" t="s">
        <v>129</v>
      </c>
      <c r="AX58" t="s">
        <v>129</v>
      </c>
      <c r="AY58" t="s">
        <v>129</v>
      </c>
      <c r="AZ58" t="s">
        <v>129</v>
      </c>
      <c r="BA58" t="s">
        <v>129</v>
      </c>
      <c r="BB58" t="s">
        <v>129</v>
      </c>
      <c r="BC58" t="s">
        <v>129</v>
      </c>
      <c r="BD58" t="s">
        <v>129</v>
      </c>
      <c r="BE58" t="s">
        <v>129</v>
      </c>
      <c r="BF58" t="s">
        <v>129</v>
      </c>
      <c r="BG58" t="s">
        <v>129</v>
      </c>
      <c r="BH58" t="s">
        <v>129</v>
      </c>
      <c r="BI58" t="s">
        <v>129</v>
      </c>
      <c r="BJ58" t="s">
        <v>129</v>
      </c>
      <c r="BK58" t="s">
        <v>129</v>
      </c>
      <c r="BL58" t="s">
        <v>129</v>
      </c>
      <c r="BM58" t="s">
        <v>129</v>
      </c>
      <c r="BN58" t="s">
        <v>129</v>
      </c>
      <c r="BO58" t="s">
        <v>129</v>
      </c>
      <c r="BP58" t="s">
        <v>129</v>
      </c>
      <c r="BQ58" t="s">
        <v>129</v>
      </c>
      <c r="BR58" t="s">
        <v>129</v>
      </c>
      <c r="BS58" t="s">
        <v>129</v>
      </c>
      <c r="BT58" t="s">
        <v>129</v>
      </c>
      <c r="BU58" t="s">
        <v>129</v>
      </c>
      <c r="BV58" t="s">
        <v>129</v>
      </c>
      <c r="BW58" t="s">
        <v>129</v>
      </c>
      <c r="BX58" t="s">
        <v>129</v>
      </c>
      <c r="BY58" t="s">
        <v>129</v>
      </c>
      <c r="BZ58" t="s">
        <v>129</v>
      </c>
      <c r="CA58" t="s">
        <v>129</v>
      </c>
      <c r="CB58" t="s">
        <v>129</v>
      </c>
      <c r="CC58" t="s">
        <v>129</v>
      </c>
      <c r="CD58" t="s">
        <v>129</v>
      </c>
      <c r="CE58" t="s">
        <v>129</v>
      </c>
      <c r="CF58" t="s">
        <v>129</v>
      </c>
      <c r="CG58" t="s">
        <v>129</v>
      </c>
      <c r="CH58" t="s">
        <v>129</v>
      </c>
      <c r="CI58" t="s">
        <v>129</v>
      </c>
      <c r="CJ58" t="s">
        <v>129</v>
      </c>
      <c r="CK58" t="s">
        <v>129</v>
      </c>
      <c r="CL58" s="7">
        <v>0</v>
      </c>
      <c r="CM58" s="7">
        <v>2424</v>
      </c>
      <c r="CN58" s="7">
        <v>2290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625</v>
      </c>
      <c r="CY58">
        <v>736</v>
      </c>
      <c r="CZ58">
        <v>1063</v>
      </c>
      <c r="DA58">
        <v>447</v>
      </c>
      <c r="DB58">
        <v>158</v>
      </c>
      <c r="DC58">
        <v>779</v>
      </c>
      <c r="DD58">
        <v>906</v>
      </c>
      <c r="DE58">
        <v>0</v>
      </c>
      <c r="DF58">
        <v>0</v>
      </c>
      <c r="DG58">
        <v>0</v>
      </c>
      <c r="DH58">
        <v>0</v>
      </c>
      <c r="DI58">
        <v>0</v>
      </c>
      <c r="DJ58">
        <v>0</v>
      </c>
      <c r="DK58">
        <v>0</v>
      </c>
      <c r="DL58">
        <v>0</v>
      </c>
      <c r="DM58">
        <v>0</v>
      </c>
      <c r="DN58">
        <v>0</v>
      </c>
      <c r="DO58">
        <v>0</v>
      </c>
      <c r="DP58">
        <v>0</v>
      </c>
      <c r="DQ58">
        <v>0</v>
      </c>
      <c r="DR58">
        <v>0</v>
      </c>
      <c r="DS58">
        <v>0</v>
      </c>
      <c r="DT58">
        <v>0</v>
      </c>
      <c r="DU58" s="7">
        <v>4714</v>
      </c>
      <c r="DV58" s="7">
        <f t="shared" si="19"/>
        <v>645375.62315520004</v>
      </c>
      <c r="DW58" s="7">
        <f t="shared" si="20"/>
        <v>163.49690649600004</v>
      </c>
      <c r="DX58" s="7">
        <f t="shared" si="21"/>
        <v>0</v>
      </c>
      <c r="DY58">
        <f t="shared" si="9"/>
        <v>2010.1</v>
      </c>
      <c r="EA58" s="11">
        <f t="shared" si="10"/>
        <v>0</v>
      </c>
      <c r="EB58" s="11">
        <f t="shared" si="11"/>
        <v>331860.52408320003</v>
      </c>
      <c r="EC58" s="11">
        <f t="shared" si="12"/>
        <v>313515.09907200001</v>
      </c>
      <c r="EE58" s="11">
        <f t="shared" si="13"/>
        <v>0</v>
      </c>
      <c r="EF58" s="11">
        <f t="shared" si="14"/>
        <v>84.072231936000009</v>
      </c>
      <c r="EG58" s="11">
        <f t="shared" si="15"/>
        <v>79.424674560000014</v>
      </c>
      <c r="EI58" s="11">
        <f t="shared" si="16"/>
        <v>0</v>
      </c>
      <c r="EJ58" s="11">
        <f t="shared" si="17"/>
        <v>0</v>
      </c>
      <c r="EK58" s="11">
        <f t="shared" si="18"/>
        <v>0</v>
      </c>
    </row>
    <row r="59" spans="1:141">
      <c r="A59">
        <v>7007</v>
      </c>
      <c r="B59" t="s">
        <v>240</v>
      </c>
      <c r="C59" t="s">
        <v>171</v>
      </c>
      <c r="D59" t="s">
        <v>127</v>
      </c>
      <c r="E59" t="s">
        <v>241</v>
      </c>
      <c r="F59" t="s">
        <v>129</v>
      </c>
      <c r="G59" t="s">
        <v>129</v>
      </c>
      <c r="H59" t="s">
        <v>242</v>
      </c>
      <c r="I59" t="s">
        <v>131</v>
      </c>
      <c r="J59" t="s">
        <v>132</v>
      </c>
      <c r="K59" t="s">
        <v>338</v>
      </c>
      <c r="L59" t="s">
        <v>338</v>
      </c>
      <c r="M59" t="s">
        <v>339</v>
      </c>
      <c r="N59" t="s">
        <v>340</v>
      </c>
      <c r="O59" t="s">
        <v>135</v>
      </c>
      <c r="P59" t="s">
        <v>136</v>
      </c>
      <c r="Q59" t="s">
        <v>337</v>
      </c>
      <c r="R59" t="s">
        <v>159</v>
      </c>
      <c r="S59" t="s">
        <v>129</v>
      </c>
      <c r="T59" t="s">
        <v>160</v>
      </c>
      <c r="U59" t="s">
        <v>167</v>
      </c>
      <c r="V59" t="s">
        <v>162</v>
      </c>
      <c r="W59">
        <v>10.247299999999999</v>
      </c>
      <c r="X59">
        <v>0</v>
      </c>
      <c r="Z59">
        <v>0</v>
      </c>
      <c r="AA59">
        <v>8.08</v>
      </c>
      <c r="AB59">
        <v>2.1673</v>
      </c>
      <c r="AC59">
        <v>209.162184</v>
      </c>
      <c r="AD59" t="s">
        <v>136</v>
      </c>
      <c r="AE59" t="s">
        <v>140</v>
      </c>
      <c r="AF59">
        <v>5.2988319999999998E-2</v>
      </c>
      <c r="AG59">
        <v>0</v>
      </c>
      <c r="AH59" t="s">
        <v>136</v>
      </c>
      <c r="AI59" t="s">
        <v>142</v>
      </c>
      <c r="AJ59" t="s">
        <v>129</v>
      </c>
      <c r="AK59" t="s">
        <v>129</v>
      </c>
      <c r="AL59" t="s">
        <v>129</v>
      </c>
      <c r="AM59" t="s">
        <v>129</v>
      </c>
      <c r="AN59" t="s">
        <v>129</v>
      </c>
      <c r="AO59" t="s">
        <v>129</v>
      </c>
      <c r="AP59">
        <v>2.1</v>
      </c>
      <c r="AQ59">
        <v>0.8</v>
      </c>
      <c r="AR59" t="s">
        <v>143</v>
      </c>
      <c r="AS59" t="s">
        <v>129</v>
      </c>
      <c r="AT59" t="s">
        <v>129</v>
      </c>
      <c r="AU59" t="s">
        <v>129</v>
      </c>
      <c r="AV59" t="s">
        <v>129</v>
      </c>
      <c r="AW59" t="s">
        <v>129</v>
      </c>
      <c r="AX59" t="s">
        <v>129</v>
      </c>
      <c r="AY59" t="s">
        <v>129</v>
      </c>
      <c r="AZ59" t="s">
        <v>129</v>
      </c>
      <c r="BA59" t="s">
        <v>129</v>
      </c>
      <c r="BB59" t="s">
        <v>129</v>
      </c>
      <c r="BC59" t="s">
        <v>129</v>
      </c>
      <c r="BD59" t="s">
        <v>129</v>
      </c>
      <c r="BE59" t="s">
        <v>129</v>
      </c>
      <c r="BF59" t="s">
        <v>129</v>
      </c>
      <c r="BG59" t="s">
        <v>129</v>
      </c>
      <c r="BH59" t="s">
        <v>129</v>
      </c>
      <c r="BI59" t="s">
        <v>129</v>
      </c>
      <c r="BJ59" t="s">
        <v>129</v>
      </c>
      <c r="BK59" t="s">
        <v>129</v>
      </c>
      <c r="BL59" t="s">
        <v>129</v>
      </c>
      <c r="BM59" t="s">
        <v>129</v>
      </c>
      <c r="BN59" t="s">
        <v>129</v>
      </c>
      <c r="BO59" t="s">
        <v>129</v>
      </c>
      <c r="BP59" t="s">
        <v>129</v>
      </c>
      <c r="BQ59" t="s">
        <v>129</v>
      </c>
      <c r="BR59" t="s">
        <v>129</v>
      </c>
      <c r="BS59" t="s">
        <v>129</v>
      </c>
      <c r="BT59" t="s">
        <v>129</v>
      </c>
      <c r="BU59" t="s">
        <v>129</v>
      </c>
      <c r="BV59" t="s">
        <v>129</v>
      </c>
      <c r="BW59" t="s">
        <v>129</v>
      </c>
      <c r="BX59" t="s">
        <v>129</v>
      </c>
      <c r="BY59" t="s">
        <v>129</v>
      </c>
      <c r="BZ59" t="s">
        <v>129</v>
      </c>
      <c r="CA59" t="s">
        <v>129</v>
      </c>
      <c r="CB59" t="s">
        <v>129</v>
      </c>
      <c r="CC59" t="s">
        <v>129</v>
      </c>
      <c r="CD59" t="s">
        <v>129</v>
      </c>
      <c r="CE59" t="s">
        <v>129</v>
      </c>
      <c r="CF59" t="s">
        <v>129</v>
      </c>
      <c r="CG59" t="s">
        <v>129</v>
      </c>
      <c r="CH59" t="s">
        <v>129</v>
      </c>
      <c r="CI59" t="s">
        <v>129</v>
      </c>
      <c r="CJ59" t="s">
        <v>129</v>
      </c>
      <c r="CK59" t="s">
        <v>129</v>
      </c>
      <c r="CL59" s="7">
        <v>0</v>
      </c>
      <c r="CM59" s="7">
        <v>43</v>
      </c>
      <c r="CN59" s="7">
        <v>331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3</v>
      </c>
      <c r="CY59">
        <v>14</v>
      </c>
      <c r="CZ59">
        <v>26</v>
      </c>
      <c r="DA59">
        <v>44</v>
      </c>
      <c r="DB59">
        <v>9</v>
      </c>
      <c r="DC59">
        <v>87</v>
      </c>
      <c r="DD59">
        <v>191</v>
      </c>
      <c r="DE59">
        <v>0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0</v>
      </c>
      <c r="DO59">
        <v>0</v>
      </c>
      <c r="DP59">
        <v>0</v>
      </c>
      <c r="DQ59">
        <v>0</v>
      </c>
      <c r="DR59">
        <v>0</v>
      </c>
      <c r="DS59">
        <v>0</v>
      </c>
      <c r="DT59">
        <v>0</v>
      </c>
      <c r="DU59" s="7">
        <v>374</v>
      </c>
      <c r="DV59" s="7">
        <f t="shared" si="19"/>
        <v>62581.325452800003</v>
      </c>
      <c r="DW59" s="7">
        <f t="shared" si="20"/>
        <v>15.854105343999999</v>
      </c>
      <c r="DX59" s="7">
        <f t="shared" si="21"/>
        <v>0</v>
      </c>
      <c r="DY59">
        <f t="shared" si="9"/>
        <v>2010.1</v>
      </c>
      <c r="EA59" s="11">
        <f t="shared" si="10"/>
        <v>0</v>
      </c>
      <c r="EB59" s="11">
        <f t="shared" si="11"/>
        <v>7195.1791296000001</v>
      </c>
      <c r="EC59" s="11">
        <f t="shared" si="12"/>
        <v>55386.146323200002</v>
      </c>
      <c r="EE59" s="11">
        <f t="shared" si="13"/>
        <v>0</v>
      </c>
      <c r="EF59" s="11">
        <f t="shared" si="14"/>
        <v>1.822798208</v>
      </c>
      <c r="EG59" s="11">
        <f t="shared" si="15"/>
        <v>14.031307136000002</v>
      </c>
      <c r="EI59" s="11">
        <f t="shared" si="16"/>
        <v>0</v>
      </c>
      <c r="EJ59" s="11">
        <f t="shared" si="17"/>
        <v>0</v>
      </c>
      <c r="EK59" s="11">
        <f t="shared" si="18"/>
        <v>0</v>
      </c>
    </row>
    <row r="60" spans="1:141">
      <c r="A60">
        <v>7008</v>
      </c>
      <c r="B60" t="s">
        <v>240</v>
      </c>
      <c r="C60" t="s">
        <v>174</v>
      </c>
      <c r="D60" t="s">
        <v>127</v>
      </c>
      <c r="E60" t="s">
        <v>241</v>
      </c>
      <c r="F60" t="s">
        <v>129</v>
      </c>
      <c r="G60" t="s">
        <v>129</v>
      </c>
      <c r="H60" t="s">
        <v>242</v>
      </c>
      <c r="I60" t="s">
        <v>131</v>
      </c>
      <c r="J60" t="s">
        <v>132</v>
      </c>
      <c r="K60" t="s">
        <v>341</v>
      </c>
      <c r="L60" t="s">
        <v>341</v>
      </c>
      <c r="M60" t="s">
        <v>342</v>
      </c>
      <c r="N60" t="s">
        <v>129</v>
      </c>
      <c r="O60" t="s">
        <v>135</v>
      </c>
      <c r="P60" t="s">
        <v>136</v>
      </c>
      <c r="Q60" t="s">
        <v>129</v>
      </c>
      <c r="R60" t="s">
        <v>333</v>
      </c>
      <c r="S60" t="s">
        <v>129</v>
      </c>
      <c r="T60" t="s">
        <v>160</v>
      </c>
      <c r="U60" t="s">
        <v>343</v>
      </c>
      <c r="V60" t="s">
        <v>129</v>
      </c>
      <c r="W60">
        <v>95.8</v>
      </c>
      <c r="X60">
        <v>0</v>
      </c>
      <c r="Z60">
        <v>0</v>
      </c>
      <c r="AA60">
        <v>95.8</v>
      </c>
      <c r="AB60">
        <v>0</v>
      </c>
      <c r="AC60">
        <v>0</v>
      </c>
      <c r="AD60" t="s">
        <v>136</v>
      </c>
      <c r="AE60" t="s">
        <v>148</v>
      </c>
      <c r="AF60">
        <v>0</v>
      </c>
      <c r="AG60">
        <v>12.89</v>
      </c>
      <c r="AH60" t="s">
        <v>136</v>
      </c>
      <c r="AI60" t="s">
        <v>142</v>
      </c>
      <c r="AJ60" t="s">
        <v>149</v>
      </c>
      <c r="AK60" t="s">
        <v>129</v>
      </c>
      <c r="AL60" t="s">
        <v>129</v>
      </c>
      <c r="AM60" t="s">
        <v>129</v>
      </c>
      <c r="AN60" t="s">
        <v>129</v>
      </c>
      <c r="AO60" t="s">
        <v>150</v>
      </c>
      <c r="AP60">
        <v>3</v>
      </c>
      <c r="AQ60">
        <v>0.8</v>
      </c>
      <c r="AR60" t="s">
        <v>143</v>
      </c>
      <c r="AS60" t="s">
        <v>129</v>
      </c>
      <c r="AT60" t="s">
        <v>129</v>
      </c>
      <c r="AU60" t="s">
        <v>129</v>
      </c>
      <c r="AV60" t="s">
        <v>129</v>
      </c>
      <c r="AW60" t="s">
        <v>129</v>
      </c>
      <c r="AX60" t="s">
        <v>129</v>
      </c>
      <c r="AY60" t="s">
        <v>129</v>
      </c>
      <c r="AZ60" t="s">
        <v>129</v>
      </c>
      <c r="BA60" t="s">
        <v>129</v>
      </c>
      <c r="BB60" t="s">
        <v>129</v>
      </c>
      <c r="BC60" t="s">
        <v>129</v>
      </c>
      <c r="BD60" t="s">
        <v>129</v>
      </c>
      <c r="BE60" t="s">
        <v>129</v>
      </c>
      <c r="BF60" t="s">
        <v>129</v>
      </c>
      <c r="BG60" t="s">
        <v>129</v>
      </c>
      <c r="BH60" t="s">
        <v>129</v>
      </c>
      <c r="BI60" t="s">
        <v>129</v>
      </c>
      <c r="BJ60" t="s">
        <v>129</v>
      </c>
      <c r="BK60" t="s">
        <v>129</v>
      </c>
      <c r="BL60" t="s">
        <v>129</v>
      </c>
      <c r="BM60" t="s">
        <v>129</v>
      </c>
      <c r="BN60" t="s">
        <v>129</v>
      </c>
      <c r="BO60" t="s">
        <v>129</v>
      </c>
      <c r="BP60" t="s">
        <v>129</v>
      </c>
      <c r="BQ60" t="s">
        <v>129</v>
      </c>
      <c r="BR60" t="s">
        <v>129</v>
      </c>
      <c r="BS60" t="s">
        <v>129</v>
      </c>
      <c r="BT60" t="s">
        <v>129</v>
      </c>
      <c r="BU60" t="s">
        <v>129</v>
      </c>
      <c r="BV60" t="s">
        <v>129</v>
      </c>
      <c r="BW60" t="s">
        <v>129</v>
      </c>
      <c r="BX60" t="s">
        <v>129</v>
      </c>
      <c r="BY60" t="s">
        <v>129</v>
      </c>
      <c r="BZ60" t="s">
        <v>129</v>
      </c>
      <c r="CA60" t="s">
        <v>129</v>
      </c>
      <c r="CB60" t="s">
        <v>129</v>
      </c>
      <c r="CC60" t="s">
        <v>129</v>
      </c>
      <c r="CD60" t="s">
        <v>129</v>
      </c>
      <c r="CE60" t="s">
        <v>129</v>
      </c>
      <c r="CF60" t="s">
        <v>129</v>
      </c>
      <c r="CG60" t="s">
        <v>129</v>
      </c>
      <c r="CH60" t="s">
        <v>129</v>
      </c>
      <c r="CI60" t="s">
        <v>129</v>
      </c>
      <c r="CJ60" t="s">
        <v>129</v>
      </c>
      <c r="CK60" t="s">
        <v>129</v>
      </c>
      <c r="CL60" s="7">
        <v>0</v>
      </c>
      <c r="CM60" s="7">
        <v>253</v>
      </c>
      <c r="CN60" s="7">
        <v>221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103</v>
      </c>
      <c r="CY60">
        <v>73</v>
      </c>
      <c r="CZ60">
        <v>77</v>
      </c>
      <c r="DA60">
        <v>17</v>
      </c>
      <c r="DB60">
        <v>17</v>
      </c>
      <c r="DC60">
        <v>99</v>
      </c>
      <c r="DD60">
        <v>88</v>
      </c>
      <c r="DE60">
        <v>0</v>
      </c>
      <c r="DF60">
        <v>0</v>
      </c>
      <c r="DG60">
        <v>0</v>
      </c>
      <c r="DH60">
        <v>0</v>
      </c>
      <c r="DI60">
        <v>0</v>
      </c>
      <c r="DJ60">
        <v>0</v>
      </c>
      <c r="DK60">
        <v>0</v>
      </c>
      <c r="DL60">
        <v>0</v>
      </c>
      <c r="DM60">
        <v>0</v>
      </c>
      <c r="DN60">
        <v>0</v>
      </c>
      <c r="DO60">
        <v>0</v>
      </c>
      <c r="DP60">
        <v>0</v>
      </c>
      <c r="DQ60">
        <v>0</v>
      </c>
      <c r="DR60">
        <v>0</v>
      </c>
      <c r="DS60">
        <v>0</v>
      </c>
      <c r="DT60">
        <v>0</v>
      </c>
      <c r="DU60" s="7">
        <v>474</v>
      </c>
      <c r="DV60" s="7">
        <f t="shared" si="19"/>
        <v>0</v>
      </c>
      <c r="DW60" s="7">
        <f t="shared" si="20"/>
        <v>0</v>
      </c>
      <c r="DX60" s="7">
        <f t="shared" si="21"/>
        <v>4887.8880000000008</v>
      </c>
      <c r="DY60">
        <f t="shared" si="9"/>
        <v>2011</v>
      </c>
      <c r="EA60" s="11">
        <f t="shared" si="10"/>
        <v>0</v>
      </c>
      <c r="EB60" s="11">
        <f t="shared" si="11"/>
        <v>0</v>
      </c>
      <c r="EC60" s="11">
        <f t="shared" si="12"/>
        <v>0</v>
      </c>
      <c r="EE60" s="11">
        <f t="shared" si="13"/>
        <v>0</v>
      </c>
      <c r="EF60" s="11">
        <f t="shared" si="14"/>
        <v>0</v>
      </c>
      <c r="EG60" s="11">
        <f t="shared" si="15"/>
        <v>0</v>
      </c>
      <c r="EI60" s="11">
        <f t="shared" si="16"/>
        <v>0</v>
      </c>
      <c r="EJ60" s="11">
        <f t="shared" si="17"/>
        <v>2608.9360000000001</v>
      </c>
      <c r="EK60" s="11">
        <f t="shared" si="18"/>
        <v>2278.9520000000002</v>
      </c>
    </row>
    <row r="61" spans="1:141">
      <c r="A61">
        <v>7009</v>
      </c>
      <c r="B61" t="s">
        <v>240</v>
      </c>
      <c r="C61" t="s">
        <v>177</v>
      </c>
      <c r="D61" t="s">
        <v>127</v>
      </c>
      <c r="E61" t="s">
        <v>241</v>
      </c>
      <c r="F61" t="s">
        <v>129</v>
      </c>
      <c r="G61" t="s">
        <v>129</v>
      </c>
      <c r="H61" t="s">
        <v>242</v>
      </c>
      <c r="I61" t="s">
        <v>131</v>
      </c>
      <c r="J61" t="s">
        <v>132</v>
      </c>
      <c r="K61" t="s">
        <v>344</v>
      </c>
      <c r="L61" t="s">
        <v>344</v>
      </c>
      <c r="M61" t="s">
        <v>345</v>
      </c>
      <c r="N61" t="s">
        <v>129</v>
      </c>
      <c r="O61" t="s">
        <v>135</v>
      </c>
      <c r="P61" t="s">
        <v>136</v>
      </c>
      <c r="Q61" t="s">
        <v>129</v>
      </c>
      <c r="R61" t="s">
        <v>333</v>
      </c>
      <c r="S61" t="s">
        <v>129</v>
      </c>
      <c r="T61" t="s">
        <v>160</v>
      </c>
      <c r="U61" t="s">
        <v>346</v>
      </c>
      <c r="V61" t="s">
        <v>129</v>
      </c>
      <c r="W61">
        <v>925</v>
      </c>
      <c r="X61">
        <v>0</v>
      </c>
      <c r="Z61">
        <v>0</v>
      </c>
      <c r="AA61">
        <v>884.78260869565202</v>
      </c>
      <c r="AB61">
        <v>40.217391304347899</v>
      </c>
      <c r="AC61">
        <v>0</v>
      </c>
      <c r="AD61" t="s">
        <v>136</v>
      </c>
      <c r="AE61" t="s">
        <v>148</v>
      </c>
      <c r="AF61">
        <v>0</v>
      </c>
      <c r="AG61">
        <v>1534</v>
      </c>
      <c r="AH61" t="s">
        <v>136</v>
      </c>
      <c r="AI61" t="s">
        <v>142</v>
      </c>
      <c r="AJ61" t="s">
        <v>149</v>
      </c>
      <c r="AK61" t="s">
        <v>129</v>
      </c>
      <c r="AL61" t="s">
        <v>129</v>
      </c>
      <c r="AM61" t="s">
        <v>129</v>
      </c>
      <c r="AN61" t="s">
        <v>129</v>
      </c>
      <c r="AO61" t="s">
        <v>304</v>
      </c>
      <c r="AP61">
        <v>5</v>
      </c>
      <c r="AQ61">
        <v>0.8</v>
      </c>
      <c r="AR61" t="s">
        <v>143</v>
      </c>
      <c r="AS61" t="s">
        <v>129</v>
      </c>
      <c r="AT61" t="s">
        <v>129</v>
      </c>
      <c r="AU61" t="s">
        <v>129</v>
      </c>
      <c r="AV61" t="s">
        <v>129</v>
      </c>
      <c r="AW61" t="s">
        <v>129</v>
      </c>
      <c r="AX61" t="s">
        <v>129</v>
      </c>
      <c r="AY61" t="s">
        <v>129</v>
      </c>
      <c r="AZ61" t="s">
        <v>129</v>
      </c>
      <c r="BA61" t="s">
        <v>129</v>
      </c>
      <c r="BB61" t="s">
        <v>129</v>
      </c>
      <c r="BC61" t="s">
        <v>129</v>
      </c>
      <c r="BD61" t="s">
        <v>129</v>
      </c>
      <c r="BE61" t="s">
        <v>129</v>
      </c>
      <c r="BF61" t="s">
        <v>129</v>
      </c>
      <c r="BG61" t="s">
        <v>129</v>
      </c>
      <c r="BH61" t="s">
        <v>129</v>
      </c>
      <c r="BI61" t="s">
        <v>129</v>
      </c>
      <c r="BJ61" t="s">
        <v>129</v>
      </c>
      <c r="BK61" t="s">
        <v>129</v>
      </c>
      <c r="BL61" t="s">
        <v>129</v>
      </c>
      <c r="BM61" t="s">
        <v>129</v>
      </c>
      <c r="BN61" t="s">
        <v>129</v>
      </c>
      <c r="BO61" t="s">
        <v>129</v>
      </c>
      <c r="BP61" t="s">
        <v>129</v>
      </c>
      <c r="BQ61" t="s">
        <v>129</v>
      </c>
      <c r="BR61" t="s">
        <v>129</v>
      </c>
      <c r="BS61" t="s">
        <v>129</v>
      </c>
      <c r="BT61" t="s">
        <v>129</v>
      </c>
      <c r="BU61" t="s">
        <v>129</v>
      </c>
      <c r="BV61" t="s">
        <v>129</v>
      </c>
      <c r="BW61" t="s">
        <v>129</v>
      </c>
      <c r="BX61" t="s">
        <v>129</v>
      </c>
      <c r="BY61" t="s">
        <v>129</v>
      </c>
      <c r="BZ61" t="s">
        <v>129</v>
      </c>
      <c r="CA61" t="s">
        <v>129</v>
      </c>
      <c r="CB61" t="s">
        <v>129</v>
      </c>
      <c r="CC61" t="s">
        <v>129</v>
      </c>
      <c r="CD61" t="s">
        <v>129</v>
      </c>
      <c r="CE61" t="s">
        <v>129</v>
      </c>
      <c r="CF61" t="s">
        <v>129</v>
      </c>
      <c r="CG61" t="s">
        <v>129</v>
      </c>
      <c r="CH61" t="s">
        <v>129</v>
      </c>
      <c r="CI61" t="s">
        <v>129</v>
      </c>
      <c r="CJ61" t="s">
        <v>129</v>
      </c>
      <c r="CK61" t="s">
        <v>129</v>
      </c>
      <c r="CL61" s="7">
        <v>0</v>
      </c>
      <c r="CM61" s="7">
        <v>54</v>
      </c>
      <c r="CN61" s="7">
        <v>84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36</v>
      </c>
      <c r="CY61">
        <v>18</v>
      </c>
      <c r="CZ61">
        <v>0</v>
      </c>
      <c r="DA61">
        <v>0</v>
      </c>
      <c r="DB61">
        <v>4</v>
      </c>
      <c r="DC61">
        <v>14</v>
      </c>
      <c r="DD61">
        <v>66</v>
      </c>
      <c r="DE61">
        <v>0</v>
      </c>
      <c r="DF61">
        <v>0</v>
      </c>
      <c r="DG61">
        <v>0</v>
      </c>
      <c r="DH61">
        <v>0</v>
      </c>
      <c r="DI61">
        <v>0</v>
      </c>
      <c r="DJ61">
        <v>0</v>
      </c>
      <c r="DK61">
        <v>0</v>
      </c>
      <c r="DL61">
        <v>0</v>
      </c>
      <c r="DM61">
        <v>0</v>
      </c>
      <c r="DN61">
        <v>0</v>
      </c>
      <c r="DO61">
        <v>0</v>
      </c>
      <c r="DP61">
        <v>0</v>
      </c>
      <c r="DQ61">
        <v>0</v>
      </c>
      <c r="DR61">
        <v>0</v>
      </c>
      <c r="DS61">
        <v>0</v>
      </c>
      <c r="DT61">
        <v>0</v>
      </c>
      <c r="DU61" s="7">
        <v>138</v>
      </c>
      <c r="DV61" s="7">
        <f t="shared" si="19"/>
        <v>0</v>
      </c>
      <c r="DW61" s="7">
        <f t="shared" si="20"/>
        <v>0</v>
      </c>
      <c r="DX61" s="7">
        <f t="shared" si="21"/>
        <v>169353.60000000001</v>
      </c>
      <c r="DY61">
        <f t="shared" si="9"/>
        <v>2013</v>
      </c>
      <c r="EA61" s="11">
        <f t="shared" si="10"/>
        <v>0</v>
      </c>
      <c r="EB61" s="11">
        <f t="shared" si="11"/>
        <v>0</v>
      </c>
      <c r="EC61" s="11">
        <f t="shared" si="12"/>
        <v>0</v>
      </c>
      <c r="EE61" s="11">
        <f t="shared" si="13"/>
        <v>0</v>
      </c>
      <c r="EF61" s="11">
        <f t="shared" si="14"/>
        <v>0</v>
      </c>
      <c r="EG61" s="11">
        <f t="shared" si="15"/>
        <v>0</v>
      </c>
      <c r="EI61" s="11">
        <f t="shared" si="16"/>
        <v>0</v>
      </c>
      <c r="EJ61" s="11">
        <f t="shared" si="17"/>
        <v>66268.800000000003</v>
      </c>
      <c r="EK61" s="11">
        <f t="shared" si="18"/>
        <v>103084.8</v>
      </c>
    </row>
    <row r="62" spans="1:141">
      <c r="A62">
        <v>7010</v>
      </c>
      <c r="B62" t="s">
        <v>240</v>
      </c>
      <c r="C62" t="s">
        <v>180</v>
      </c>
      <c r="D62" t="s">
        <v>127</v>
      </c>
      <c r="E62" t="s">
        <v>241</v>
      </c>
      <c r="F62" t="s">
        <v>129</v>
      </c>
      <c r="G62" t="s">
        <v>129</v>
      </c>
      <c r="H62" t="s">
        <v>242</v>
      </c>
      <c r="I62" t="s">
        <v>131</v>
      </c>
      <c r="J62" t="s">
        <v>132</v>
      </c>
      <c r="K62" t="s">
        <v>347</v>
      </c>
      <c r="L62" t="s">
        <v>347</v>
      </c>
      <c r="M62" t="s">
        <v>348</v>
      </c>
      <c r="N62" t="s">
        <v>129</v>
      </c>
      <c r="O62" t="s">
        <v>135</v>
      </c>
      <c r="P62" t="s">
        <v>136</v>
      </c>
      <c r="Q62" t="s">
        <v>245</v>
      </c>
      <c r="R62" t="s">
        <v>159</v>
      </c>
      <c r="S62" t="s">
        <v>129</v>
      </c>
      <c r="T62" t="s">
        <v>160</v>
      </c>
      <c r="U62" t="s">
        <v>349</v>
      </c>
      <c r="V62" t="s">
        <v>129</v>
      </c>
      <c r="W62">
        <v>0</v>
      </c>
      <c r="X62">
        <v>0</v>
      </c>
      <c r="Z62">
        <v>0</v>
      </c>
      <c r="AA62">
        <v>32.479999999999997</v>
      </c>
      <c r="AB62">
        <v>-32.479999999999997</v>
      </c>
      <c r="AC62">
        <v>104.995</v>
      </c>
      <c r="AD62" t="s">
        <v>136</v>
      </c>
      <c r="AE62" t="s">
        <v>140</v>
      </c>
      <c r="AF62">
        <v>1.4E-2</v>
      </c>
      <c r="AG62">
        <v>0</v>
      </c>
      <c r="AH62" t="s">
        <v>136</v>
      </c>
      <c r="AI62" t="s">
        <v>142</v>
      </c>
      <c r="AJ62" t="s">
        <v>129</v>
      </c>
      <c r="AK62" t="s">
        <v>129</v>
      </c>
      <c r="AL62" t="s">
        <v>129</v>
      </c>
      <c r="AM62" t="s">
        <v>129</v>
      </c>
      <c r="AN62" t="s">
        <v>129</v>
      </c>
      <c r="AO62" t="s">
        <v>129</v>
      </c>
      <c r="AP62">
        <v>3</v>
      </c>
      <c r="AQ62">
        <v>0.8</v>
      </c>
      <c r="AR62" t="s">
        <v>143</v>
      </c>
      <c r="AS62" t="s">
        <v>129</v>
      </c>
      <c r="AT62" t="s">
        <v>129</v>
      </c>
      <c r="AU62" t="s">
        <v>129</v>
      </c>
      <c r="AV62" t="s">
        <v>129</v>
      </c>
      <c r="AW62" t="s">
        <v>129</v>
      </c>
      <c r="AX62" t="s">
        <v>129</v>
      </c>
      <c r="AY62" t="s">
        <v>129</v>
      </c>
      <c r="AZ62" t="s">
        <v>129</v>
      </c>
      <c r="BA62" t="s">
        <v>129</v>
      </c>
      <c r="BB62" t="s">
        <v>129</v>
      </c>
      <c r="BC62" t="s">
        <v>129</v>
      </c>
      <c r="BD62" t="s">
        <v>129</v>
      </c>
      <c r="BE62" t="s">
        <v>129</v>
      </c>
      <c r="BF62" t="s">
        <v>129</v>
      </c>
      <c r="BG62" t="s">
        <v>129</v>
      </c>
      <c r="BH62" t="s">
        <v>129</v>
      </c>
      <c r="BI62" t="s">
        <v>129</v>
      </c>
      <c r="BJ62" t="s">
        <v>129</v>
      </c>
      <c r="BK62" t="s">
        <v>129</v>
      </c>
      <c r="BL62" t="s">
        <v>129</v>
      </c>
      <c r="BM62" t="s">
        <v>129</v>
      </c>
      <c r="BN62" t="s">
        <v>129</v>
      </c>
      <c r="BO62" t="s">
        <v>129</v>
      </c>
      <c r="BP62" t="s">
        <v>129</v>
      </c>
      <c r="BQ62" t="s">
        <v>129</v>
      </c>
      <c r="BR62" t="s">
        <v>129</v>
      </c>
      <c r="BS62" t="s">
        <v>129</v>
      </c>
      <c r="BT62" t="s">
        <v>129</v>
      </c>
      <c r="BU62" t="s">
        <v>129</v>
      </c>
      <c r="BV62" t="s">
        <v>129</v>
      </c>
      <c r="BW62" t="s">
        <v>129</v>
      </c>
      <c r="BX62" t="s">
        <v>129</v>
      </c>
      <c r="BY62" t="s">
        <v>129</v>
      </c>
      <c r="BZ62" t="s">
        <v>129</v>
      </c>
      <c r="CA62" t="s">
        <v>129</v>
      </c>
      <c r="CB62" t="s">
        <v>129</v>
      </c>
      <c r="CC62" t="s">
        <v>129</v>
      </c>
      <c r="CD62" t="s">
        <v>129</v>
      </c>
      <c r="CE62" t="s">
        <v>129</v>
      </c>
      <c r="CF62" t="s">
        <v>129</v>
      </c>
      <c r="CG62" t="s">
        <v>129</v>
      </c>
      <c r="CH62" t="s">
        <v>129</v>
      </c>
      <c r="CI62" t="s">
        <v>129</v>
      </c>
      <c r="CJ62" t="s">
        <v>129</v>
      </c>
      <c r="CK62" t="s">
        <v>129</v>
      </c>
      <c r="CL62" s="7">
        <v>0</v>
      </c>
      <c r="CM62" s="7">
        <v>263</v>
      </c>
      <c r="CN62" s="7">
        <v>284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104</v>
      </c>
      <c r="CY62">
        <v>88</v>
      </c>
      <c r="CZ62">
        <v>71</v>
      </c>
      <c r="DA62">
        <v>26</v>
      </c>
      <c r="DB62">
        <v>37</v>
      </c>
      <c r="DC62">
        <v>163</v>
      </c>
      <c r="DD62">
        <v>58</v>
      </c>
      <c r="DE62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>
        <v>0</v>
      </c>
      <c r="DL62">
        <v>0</v>
      </c>
      <c r="DM62">
        <v>0</v>
      </c>
      <c r="DN62">
        <v>0</v>
      </c>
      <c r="DO62">
        <v>0</v>
      </c>
      <c r="DP62">
        <v>0</v>
      </c>
      <c r="DQ62">
        <v>0</v>
      </c>
      <c r="DR62">
        <v>0</v>
      </c>
      <c r="DS62">
        <v>0</v>
      </c>
      <c r="DT62">
        <v>0</v>
      </c>
      <c r="DU62" s="7">
        <v>547</v>
      </c>
      <c r="DV62" s="7">
        <f t="shared" si="19"/>
        <v>45945.812000000005</v>
      </c>
      <c r="DW62" s="7">
        <f t="shared" si="20"/>
        <v>6.1264000000000003</v>
      </c>
      <c r="DX62" s="7">
        <f t="shared" si="21"/>
        <v>0</v>
      </c>
      <c r="DY62">
        <f t="shared" si="9"/>
        <v>2011</v>
      </c>
      <c r="EA62" s="11">
        <f t="shared" si="10"/>
        <v>0</v>
      </c>
      <c r="EB62" s="11">
        <f t="shared" si="11"/>
        <v>22090.948000000004</v>
      </c>
      <c r="EC62" s="11">
        <f t="shared" si="12"/>
        <v>23854.864000000001</v>
      </c>
      <c r="EE62" s="11">
        <f t="shared" si="13"/>
        <v>0</v>
      </c>
      <c r="EF62" s="11">
        <f t="shared" si="14"/>
        <v>2.9456000000000002</v>
      </c>
      <c r="EG62" s="11">
        <f t="shared" si="15"/>
        <v>3.1808000000000001</v>
      </c>
      <c r="EI62" s="11">
        <f t="shared" si="16"/>
        <v>0</v>
      </c>
      <c r="EJ62" s="11">
        <f t="shared" si="17"/>
        <v>0</v>
      </c>
      <c r="EK62" s="11">
        <f t="shared" si="18"/>
        <v>0</v>
      </c>
    </row>
    <row r="63" spans="1:141">
      <c r="A63">
        <v>7011</v>
      </c>
      <c r="B63" t="s">
        <v>350</v>
      </c>
      <c r="C63" t="s">
        <v>126</v>
      </c>
      <c r="D63" t="s">
        <v>127</v>
      </c>
      <c r="E63" t="s">
        <v>351</v>
      </c>
      <c r="F63" t="s">
        <v>129</v>
      </c>
      <c r="G63" t="s">
        <v>129</v>
      </c>
      <c r="H63" t="s">
        <v>352</v>
      </c>
      <c r="I63" t="s">
        <v>131</v>
      </c>
      <c r="J63" t="s">
        <v>132</v>
      </c>
      <c r="K63" t="s">
        <v>353</v>
      </c>
      <c r="L63" t="s">
        <v>353</v>
      </c>
      <c r="M63" t="s">
        <v>354</v>
      </c>
      <c r="N63" t="s">
        <v>129</v>
      </c>
      <c r="O63" t="s">
        <v>135</v>
      </c>
      <c r="P63" t="s">
        <v>136</v>
      </c>
      <c r="Q63" t="s">
        <v>129</v>
      </c>
      <c r="R63" t="s">
        <v>129</v>
      </c>
      <c r="S63" t="s">
        <v>129</v>
      </c>
      <c r="T63" t="s">
        <v>160</v>
      </c>
      <c r="U63" t="s">
        <v>355</v>
      </c>
      <c r="V63" t="s">
        <v>162</v>
      </c>
      <c r="W63">
        <v>425</v>
      </c>
      <c r="X63">
        <v>0</v>
      </c>
      <c r="Z63">
        <v>0</v>
      </c>
      <c r="AA63">
        <v>208.83173368490401</v>
      </c>
      <c r="AB63">
        <v>216.16826631509599</v>
      </c>
      <c r="AC63">
        <v>0</v>
      </c>
      <c r="AD63" t="s">
        <v>136</v>
      </c>
      <c r="AE63" t="s">
        <v>148</v>
      </c>
      <c r="AF63">
        <v>0</v>
      </c>
      <c r="AG63">
        <v>79</v>
      </c>
      <c r="AH63" t="s">
        <v>136</v>
      </c>
      <c r="AI63" t="s">
        <v>142</v>
      </c>
      <c r="AJ63" t="s">
        <v>149</v>
      </c>
      <c r="AK63" t="s">
        <v>129</v>
      </c>
      <c r="AL63" t="s">
        <v>129</v>
      </c>
      <c r="AM63" t="s">
        <v>129</v>
      </c>
      <c r="AN63" t="s">
        <v>129</v>
      </c>
      <c r="AO63" t="s">
        <v>150</v>
      </c>
      <c r="AP63">
        <v>10</v>
      </c>
      <c r="AQ63">
        <v>0.8</v>
      </c>
      <c r="AR63" t="s">
        <v>143</v>
      </c>
      <c r="AS63" t="s">
        <v>129</v>
      </c>
      <c r="AT63" t="s">
        <v>129</v>
      </c>
      <c r="AU63" t="s">
        <v>129</v>
      </c>
      <c r="AV63" t="s">
        <v>129</v>
      </c>
      <c r="AW63" t="s">
        <v>129</v>
      </c>
      <c r="AX63" t="s">
        <v>129</v>
      </c>
      <c r="AY63" t="s">
        <v>129</v>
      </c>
      <c r="AZ63" t="s">
        <v>129</v>
      </c>
      <c r="BA63" t="s">
        <v>129</v>
      </c>
      <c r="BB63" t="s">
        <v>129</v>
      </c>
      <c r="BC63" t="s">
        <v>129</v>
      </c>
      <c r="BD63" t="s">
        <v>129</v>
      </c>
      <c r="BE63" t="s">
        <v>129</v>
      </c>
      <c r="BF63" t="s">
        <v>129</v>
      </c>
      <c r="BG63" t="s">
        <v>129</v>
      </c>
      <c r="BH63" t="s">
        <v>129</v>
      </c>
      <c r="BI63" t="s">
        <v>129</v>
      </c>
      <c r="BJ63" t="s">
        <v>129</v>
      </c>
      <c r="BK63" t="s">
        <v>129</v>
      </c>
      <c r="BL63" t="s">
        <v>129</v>
      </c>
      <c r="BM63" t="s">
        <v>129</v>
      </c>
      <c r="BN63" t="s">
        <v>129</v>
      </c>
      <c r="BO63" t="s">
        <v>129</v>
      </c>
      <c r="BP63" t="s">
        <v>129</v>
      </c>
      <c r="BQ63" t="s">
        <v>129</v>
      </c>
      <c r="BR63" t="s">
        <v>129</v>
      </c>
      <c r="BS63" t="s">
        <v>129</v>
      </c>
      <c r="BT63" t="s">
        <v>129</v>
      </c>
      <c r="BU63" t="s">
        <v>129</v>
      </c>
      <c r="BV63" t="s">
        <v>129</v>
      </c>
      <c r="BW63" t="s">
        <v>129</v>
      </c>
      <c r="BX63" t="s">
        <v>129</v>
      </c>
      <c r="BY63" t="s">
        <v>129</v>
      </c>
      <c r="BZ63" t="s">
        <v>129</v>
      </c>
      <c r="CA63" t="s">
        <v>129</v>
      </c>
      <c r="CB63" t="s">
        <v>129</v>
      </c>
      <c r="CC63" t="s">
        <v>129</v>
      </c>
      <c r="CD63" t="s">
        <v>129</v>
      </c>
      <c r="CE63" t="s">
        <v>129</v>
      </c>
      <c r="CF63" t="s">
        <v>129</v>
      </c>
      <c r="CG63" t="s">
        <v>129</v>
      </c>
      <c r="CH63" t="s">
        <v>129</v>
      </c>
      <c r="CI63" t="s">
        <v>129</v>
      </c>
      <c r="CJ63" t="s">
        <v>129</v>
      </c>
      <c r="CK63" t="s">
        <v>129</v>
      </c>
      <c r="CL63" s="7">
        <v>295</v>
      </c>
      <c r="CM63" s="7">
        <v>736</v>
      </c>
      <c r="CN63" s="7">
        <v>486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295</v>
      </c>
      <c r="CW63">
        <v>170</v>
      </c>
      <c r="CX63">
        <v>277</v>
      </c>
      <c r="CY63">
        <v>230</v>
      </c>
      <c r="CZ63">
        <v>59</v>
      </c>
      <c r="DA63">
        <v>102</v>
      </c>
      <c r="DB63">
        <v>148</v>
      </c>
      <c r="DC63">
        <v>82</v>
      </c>
      <c r="DD63">
        <v>154</v>
      </c>
      <c r="DE63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>
        <v>0</v>
      </c>
      <c r="DL63">
        <v>0</v>
      </c>
      <c r="DM63">
        <v>0</v>
      </c>
      <c r="DN63">
        <v>0</v>
      </c>
      <c r="DO63">
        <v>0</v>
      </c>
      <c r="DP63">
        <v>0</v>
      </c>
      <c r="DQ63">
        <v>0</v>
      </c>
      <c r="DR63">
        <v>0</v>
      </c>
      <c r="DS63">
        <v>0</v>
      </c>
      <c r="DT63">
        <v>0</v>
      </c>
      <c r="DU63" s="7">
        <v>1517</v>
      </c>
      <c r="DV63" s="7">
        <f t="shared" si="19"/>
        <v>0</v>
      </c>
      <c r="DW63" s="7">
        <f t="shared" si="20"/>
        <v>0</v>
      </c>
      <c r="DX63" s="7">
        <f t="shared" si="21"/>
        <v>95874.400000000009</v>
      </c>
      <c r="DY63">
        <f t="shared" si="9"/>
        <v>2018</v>
      </c>
      <c r="EA63" s="11">
        <f t="shared" si="10"/>
        <v>0</v>
      </c>
      <c r="EB63" s="11">
        <f t="shared" si="11"/>
        <v>0</v>
      </c>
      <c r="EC63" s="11">
        <f t="shared" si="12"/>
        <v>0</v>
      </c>
      <c r="EE63" s="11">
        <f t="shared" si="13"/>
        <v>0</v>
      </c>
      <c r="EF63" s="11">
        <f t="shared" si="14"/>
        <v>0</v>
      </c>
      <c r="EG63" s="11">
        <f t="shared" si="15"/>
        <v>0</v>
      </c>
      <c r="EI63" s="11">
        <f t="shared" si="16"/>
        <v>18644</v>
      </c>
      <c r="EJ63" s="11">
        <f t="shared" si="17"/>
        <v>46515.200000000004</v>
      </c>
      <c r="EK63" s="11">
        <f t="shared" si="18"/>
        <v>30715.200000000001</v>
      </c>
    </row>
    <row r="64" spans="1:141">
      <c r="A64">
        <v>7012</v>
      </c>
      <c r="B64" t="s">
        <v>350</v>
      </c>
      <c r="C64" t="s">
        <v>144</v>
      </c>
      <c r="D64" t="s">
        <v>127</v>
      </c>
      <c r="E64" t="s">
        <v>351</v>
      </c>
      <c r="F64" t="s">
        <v>129</v>
      </c>
      <c r="G64" t="s">
        <v>129</v>
      </c>
      <c r="H64" t="s">
        <v>352</v>
      </c>
      <c r="I64" t="s">
        <v>131</v>
      </c>
      <c r="J64" t="s">
        <v>132</v>
      </c>
      <c r="K64" t="s">
        <v>356</v>
      </c>
      <c r="L64" t="s">
        <v>356</v>
      </c>
      <c r="M64" t="s">
        <v>357</v>
      </c>
      <c r="N64" t="s">
        <v>358</v>
      </c>
      <c r="O64" t="s">
        <v>135</v>
      </c>
      <c r="P64" t="s">
        <v>136</v>
      </c>
      <c r="Q64" t="s">
        <v>129</v>
      </c>
      <c r="R64" t="s">
        <v>129</v>
      </c>
      <c r="S64" t="s">
        <v>129</v>
      </c>
      <c r="T64" t="s">
        <v>160</v>
      </c>
      <c r="U64" t="s">
        <v>355</v>
      </c>
      <c r="V64" t="s">
        <v>162</v>
      </c>
      <c r="W64">
        <v>39.33</v>
      </c>
      <c r="X64">
        <v>0</v>
      </c>
      <c r="Z64">
        <v>0</v>
      </c>
      <c r="AA64">
        <v>13.0141362994936</v>
      </c>
      <c r="AB64">
        <v>26.315863700506299</v>
      </c>
      <c r="AC64">
        <v>0</v>
      </c>
      <c r="AD64" t="s">
        <v>136</v>
      </c>
      <c r="AE64" t="s">
        <v>148</v>
      </c>
      <c r="AF64">
        <v>0</v>
      </c>
      <c r="AG64">
        <v>6</v>
      </c>
      <c r="AH64" t="s">
        <v>136</v>
      </c>
      <c r="AI64" t="s">
        <v>142</v>
      </c>
      <c r="AJ64" t="s">
        <v>149</v>
      </c>
      <c r="AK64" t="s">
        <v>129</v>
      </c>
      <c r="AL64" t="s">
        <v>129</v>
      </c>
      <c r="AM64" t="s">
        <v>129</v>
      </c>
      <c r="AN64" t="s">
        <v>129</v>
      </c>
      <c r="AO64" t="s">
        <v>150</v>
      </c>
      <c r="AP64">
        <v>15</v>
      </c>
      <c r="AQ64">
        <v>0.8</v>
      </c>
      <c r="AR64" t="s">
        <v>143</v>
      </c>
      <c r="AS64" t="s">
        <v>129</v>
      </c>
      <c r="AT64" t="s">
        <v>129</v>
      </c>
      <c r="AU64" t="s">
        <v>129</v>
      </c>
      <c r="AV64" t="s">
        <v>129</v>
      </c>
      <c r="AW64" t="s">
        <v>129</v>
      </c>
      <c r="AX64" t="s">
        <v>129</v>
      </c>
      <c r="AY64" t="s">
        <v>129</v>
      </c>
      <c r="AZ64" t="s">
        <v>129</v>
      </c>
      <c r="BA64" t="s">
        <v>129</v>
      </c>
      <c r="BB64" t="s">
        <v>129</v>
      </c>
      <c r="BC64" t="s">
        <v>129</v>
      </c>
      <c r="BD64" t="s">
        <v>129</v>
      </c>
      <c r="BE64" t="s">
        <v>129</v>
      </c>
      <c r="BF64" t="s">
        <v>129</v>
      </c>
      <c r="BG64" t="s">
        <v>129</v>
      </c>
      <c r="BH64" t="s">
        <v>129</v>
      </c>
      <c r="BI64" t="s">
        <v>129</v>
      </c>
      <c r="BJ64" t="s">
        <v>129</v>
      </c>
      <c r="BK64" t="s">
        <v>129</v>
      </c>
      <c r="BL64" t="s">
        <v>129</v>
      </c>
      <c r="BM64" t="s">
        <v>129</v>
      </c>
      <c r="BN64" t="s">
        <v>129</v>
      </c>
      <c r="BO64" t="s">
        <v>129</v>
      </c>
      <c r="BP64" t="s">
        <v>129</v>
      </c>
      <c r="BQ64" t="s">
        <v>129</v>
      </c>
      <c r="BR64" t="s">
        <v>129</v>
      </c>
      <c r="BS64" t="s">
        <v>129</v>
      </c>
      <c r="BT64" t="s">
        <v>129</v>
      </c>
      <c r="BU64" t="s">
        <v>129</v>
      </c>
      <c r="BV64" t="s">
        <v>129</v>
      </c>
      <c r="BW64" t="s">
        <v>129</v>
      </c>
      <c r="BX64" t="s">
        <v>129</v>
      </c>
      <c r="BY64" t="s">
        <v>129</v>
      </c>
      <c r="BZ64" t="s">
        <v>129</v>
      </c>
      <c r="CA64" t="s">
        <v>129</v>
      </c>
      <c r="CB64" t="s">
        <v>129</v>
      </c>
      <c r="CC64" t="s">
        <v>129</v>
      </c>
      <c r="CD64" t="s">
        <v>129</v>
      </c>
      <c r="CE64" t="s">
        <v>129</v>
      </c>
      <c r="CF64" t="s">
        <v>129</v>
      </c>
      <c r="CG64" t="s">
        <v>129</v>
      </c>
      <c r="CH64" t="s">
        <v>129</v>
      </c>
      <c r="CI64" t="s">
        <v>129</v>
      </c>
      <c r="CJ64" t="s">
        <v>129</v>
      </c>
      <c r="CK64" t="s">
        <v>129</v>
      </c>
      <c r="CL64" s="7">
        <v>0</v>
      </c>
      <c r="CM64" s="7">
        <v>90</v>
      </c>
      <c r="CN64" s="7">
        <v>11957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2</v>
      </c>
      <c r="CX64">
        <v>56</v>
      </c>
      <c r="CY64">
        <v>32</v>
      </c>
      <c r="CZ64">
        <v>0</v>
      </c>
      <c r="DA64">
        <v>0</v>
      </c>
      <c r="DB64">
        <v>0</v>
      </c>
      <c r="DC64">
        <v>4</v>
      </c>
      <c r="DD64">
        <v>11953</v>
      </c>
      <c r="DE64">
        <v>0</v>
      </c>
      <c r="DF64">
        <v>0</v>
      </c>
      <c r="DG64">
        <v>0</v>
      </c>
      <c r="DH64">
        <v>0</v>
      </c>
      <c r="DI64">
        <v>0</v>
      </c>
      <c r="DJ64">
        <v>0</v>
      </c>
      <c r="DK64">
        <v>0</v>
      </c>
      <c r="DL64">
        <v>0</v>
      </c>
      <c r="DM64">
        <v>0</v>
      </c>
      <c r="DN64">
        <v>0</v>
      </c>
      <c r="DO64">
        <v>0</v>
      </c>
      <c r="DP64">
        <v>0</v>
      </c>
      <c r="DQ64">
        <v>0</v>
      </c>
      <c r="DR64">
        <v>0</v>
      </c>
      <c r="DS64">
        <v>0</v>
      </c>
      <c r="DT64">
        <v>0</v>
      </c>
      <c r="DU64" s="7">
        <v>12047</v>
      </c>
      <c r="DV64" s="7">
        <f t="shared" si="19"/>
        <v>0</v>
      </c>
      <c r="DW64" s="7">
        <f t="shared" si="20"/>
        <v>0</v>
      </c>
      <c r="DX64" s="7">
        <f t="shared" si="21"/>
        <v>57825.600000000006</v>
      </c>
      <c r="DY64">
        <f t="shared" si="9"/>
        <v>2023</v>
      </c>
      <c r="EA64" s="11">
        <f t="shared" si="10"/>
        <v>0</v>
      </c>
      <c r="EB64" s="11">
        <f t="shared" si="11"/>
        <v>0</v>
      </c>
      <c r="EC64" s="11">
        <f t="shared" si="12"/>
        <v>0</v>
      </c>
      <c r="EE64" s="11">
        <f t="shared" si="13"/>
        <v>0</v>
      </c>
      <c r="EF64" s="11">
        <f t="shared" si="14"/>
        <v>0</v>
      </c>
      <c r="EG64" s="11">
        <f t="shared" si="15"/>
        <v>0</v>
      </c>
      <c r="EI64" s="11">
        <f t="shared" si="16"/>
        <v>0</v>
      </c>
      <c r="EJ64" s="11">
        <f t="shared" si="17"/>
        <v>432</v>
      </c>
      <c r="EK64" s="11">
        <f t="shared" si="18"/>
        <v>57393.600000000006</v>
      </c>
    </row>
    <row r="65" spans="1:141">
      <c r="A65">
        <v>7013</v>
      </c>
      <c r="B65" t="s">
        <v>350</v>
      </c>
      <c r="C65" t="s">
        <v>211</v>
      </c>
      <c r="D65" t="s">
        <v>127</v>
      </c>
      <c r="E65" t="s">
        <v>351</v>
      </c>
      <c r="F65" t="s">
        <v>129</v>
      </c>
      <c r="G65" t="s">
        <v>129</v>
      </c>
      <c r="H65" t="s">
        <v>352</v>
      </c>
      <c r="I65" t="s">
        <v>131</v>
      </c>
      <c r="J65" t="s">
        <v>132</v>
      </c>
      <c r="K65" t="s">
        <v>359</v>
      </c>
      <c r="L65" t="s">
        <v>359</v>
      </c>
      <c r="M65" t="s">
        <v>360</v>
      </c>
      <c r="N65" t="s">
        <v>361</v>
      </c>
      <c r="O65" t="s">
        <v>135</v>
      </c>
      <c r="P65" t="s">
        <v>136</v>
      </c>
      <c r="Q65" t="s">
        <v>362</v>
      </c>
      <c r="R65" t="s">
        <v>138</v>
      </c>
      <c r="S65" t="s">
        <v>129</v>
      </c>
      <c r="T65" t="s">
        <v>160</v>
      </c>
      <c r="U65" t="s">
        <v>355</v>
      </c>
      <c r="V65" t="s">
        <v>162</v>
      </c>
      <c r="W65">
        <v>17.327999999999999</v>
      </c>
      <c r="X65">
        <v>0</v>
      </c>
      <c r="Z65">
        <v>0</v>
      </c>
      <c r="AA65">
        <v>2.8235175879396999</v>
      </c>
      <c r="AB65">
        <v>14.5044824120603</v>
      </c>
      <c r="AC65">
        <v>209.16200000000001</v>
      </c>
      <c r="AD65" t="s">
        <v>136</v>
      </c>
      <c r="AE65" t="s">
        <v>140</v>
      </c>
      <c r="AH65" t="s">
        <v>136</v>
      </c>
      <c r="AI65" t="s">
        <v>142</v>
      </c>
      <c r="AJ65" t="s">
        <v>129</v>
      </c>
      <c r="AK65" t="s">
        <v>129</v>
      </c>
      <c r="AL65" t="s">
        <v>129</v>
      </c>
      <c r="AM65" t="s">
        <v>129</v>
      </c>
      <c r="AN65" t="s">
        <v>129</v>
      </c>
      <c r="AO65" t="s">
        <v>129</v>
      </c>
      <c r="AP65">
        <v>2.1</v>
      </c>
      <c r="AQ65">
        <v>0.8</v>
      </c>
      <c r="AR65" t="s">
        <v>143</v>
      </c>
      <c r="AS65" t="s">
        <v>129</v>
      </c>
      <c r="AT65" t="s">
        <v>129</v>
      </c>
      <c r="AU65" t="s">
        <v>129</v>
      </c>
      <c r="AV65" t="s">
        <v>129</v>
      </c>
      <c r="AW65" t="s">
        <v>129</v>
      </c>
      <c r="AX65" t="s">
        <v>129</v>
      </c>
      <c r="AY65" t="s">
        <v>129</v>
      </c>
      <c r="AZ65" t="s">
        <v>129</v>
      </c>
      <c r="BA65" t="s">
        <v>129</v>
      </c>
      <c r="BB65" t="s">
        <v>129</v>
      </c>
      <c r="BC65" t="s">
        <v>129</v>
      </c>
      <c r="BD65" t="s">
        <v>129</v>
      </c>
      <c r="BE65" t="s">
        <v>129</v>
      </c>
      <c r="BF65" t="s">
        <v>129</v>
      </c>
      <c r="BG65" t="s">
        <v>129</v>
      </c>
      <c r="BH65" t="s">
        <v>129</v>
      </c>
      <c r="BI65" t="s">
        <v>129</v>
      </c>
      <c r="BJ65" t="s">
        <v>129</v>
      </c>
      <c r="BK65" t="s">
        <v>129</v>
      </c>
      <c r="BL65" t="s">
        <v>129</v>
      </c>
      <c r="BM65" t="s">
        <v>129</v>
      </c>
      <c r="BN65" t="s">
        <v>129</v>
      </c>
      <c r="BO65" t="s">
        <v>129</v>
      </c>
      <c r="BP65" t="s">
        <v>129</v>
      </c>
      <c r="BQ65" t="s">
        <v>129</v>
      </c>
      <c r="BR65" t="s">
        <v>129</v>
      </c>
      <c r="BS65" t="s">
        <v>129</v>
      </c>
      <c r="BT65" t="s">
        <v>129</v>
      </c>
      <c r="BU65" t="s">
        <v>129</v>
      </c>
      <c r="BV65" t="s">
        <v>129</v>
      </c>
      <c r="BW65" t="s">
        <v>129</v>
      </c>
      <c r="BX65" t="s">
        <v>129</v>
      </c>
      <c r="BY65" t="s">
        <v>129</v>
      </c>
      <c r="BZ65" t="s">
        <v>129</v>
      </c>
      <c r="CA65" t="s">
        <v>129</v>
      </c>
      <c r="CB65" t="s">
        <v>129</v>
      </c>
      <c r="CC65" t="s">
        <v>129</v>
      </c>
      <c r="CD65" t="s">
        <v>129</v>
      </c>
      <c r="CE65" t="s">
        <v>129</v>
      </c>
      <c r="CF65" t="s">
        <v>129</v>
      </c>
      <c r="CG65" t="s">
        <v>129</v>
      </c>
      <c r="CH65" t="s">
        <v>129</v>
      </c>
      <c r="CI65" t="s">
        <v>129</v>
      </c>
      <c r="CJ65" t="s">
        <v>129</v>
      </c>
      <c r="CK65" t="s">
        <v>129</v>
      </c>
      <c r="CL65" s="7">
        <v>0</v>
      </c>
      <c r="CM65" s="7">
        <v>520</v>
      </c>
      <c r="CN65" s="7">
        <v>77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8</v>
      </c>
      <c r="CX65">
        <v>405</v>
      </c>
      <c r="CY65">
        <v>107</v>
      </c>
      <c r="CZ65">
        <v>0</v>
      </c>
      <c r="DA65">
        <v>0</v>
      </c>
      <c r="DB65">
        <v>2</v>
      </c>
      <c r="DC65">
        <v>12</v>
      </c>
      <c r="DD65">
        <v>63</v>
      </c>
      <c r="DE65">
        <v>0</v>
      </c>
      <c r="DF65">
        <v>0</v>
      </c>
      <c r="DG65">
        <v>0</v>
      </c>
      <c r="DH65">
        <v>0</v>
      </c>
      <c r="DI65">
        <v>0</v>
      </c>
      <c r="DJ65">
        <v>0</v>
      </c>
      <c r="DK65">
        <v>0</v>
      </c>
      <c r="DL65">
        <v>0</v>
      </c>
      <c r="DM65">
        <v>0</v>
      </c>
      <c r="DN65">
        <v>0</v>
      </c>
      <c r="DO65">
        <v>0</v>
      </c>
      <c r="DP65">
        <v>0</v>
      </c>
      <c r="DQ65">
        <v>0</v>
      </c>
      <c r="DR65">
        <v>0</v>
      </c>
      <c r="DS65">
        <v>0</v>
      </c>
      <c r="DT65">
        <v>0</v>
      </c>
      <c r="DU65" s="7">
        <v>597</v>
      </c>
      <c r="DV65" s="7">
        <f t="shared" si="19"/>
        <v>99895.771200000017</v>
      </c>
      <c r="DW65" s="7">
        <f t="shared" si="20"/>
        <v>0</v>
      </c>
      <c r="DX65" s="7">
        <f t="shared" si="21"/>
        <v>0</v>
      </c>
      <c r="DY65">
        <f t="shared" si="9"/>
        <v>2010.1</v>
      </c>
      <c r="EA65" s="11">
        <f t="shared" si="10"/>
        <v>0</v>
      </c>
      <c r="EB65" s="11">
        <f t="shared" si="11"/>
        <v>87011.392000000007</v>
      </c>
      <c r="EC65" s="11">
        <f t="shared" si="12"/>
        <v>12884.379200000001</v>
      </c>
      <c r="EE65" s="11">
        <f t="shared" si="13"/>
        <v>0</v>
      </c>
      <c r="EF65" s="11">
        <f t="shared" si="14"/>
        <v>0</v>
      </c>
      <c r="EG65" s="11">
        <f t="shared" si="15"/>
        <v>0</v>
      </c>
      <c r="EI65" s="11">
        <f t="shared" si="16"/>
        <v>0</v>
      </c>
      <c r="EJ65" s="11">
        <f t="shared" si="17"/>
        <v>0</v>
      </c>
      <c r="EK65" s="11">
        <f t="shared" si="18"/>
        <v>0</v>
      </c>
    </row>
    <row r="66" spans="1:141">
      <c r="A66">
        <v>7014</v>
      </c>
      <c r="B66" t="s">
        <v>350</v>
      </c>
      <c r="C66" t="s">
        <v>214</v>
      </c>
      <c r="D66" t="s">
        <v>127</v>
      </c>
      <c r="E66" t="s">
        <v>351</v>
      </c>
      <c r="F66" t="s">
        <v>129</v>
      </c>
      <c r="G66" t="s">
        <v>129</v>
      </c>
      <c r="H66" t="s">
        <v>352</v>
      </c>
      <c r="I66" t="s">
        <v>131</v>
      </c>
      <c r="J66" t="s">
        <v>132</v>
      </c>
      <c r="K66" t="s">
        <v>363</v>
      </c>
      <c r="L66" t="s">
        <v>363</v>
      </c>
      <c r="M66" t="s">
        <v>364</v>
      </c>
      <c r="N66" t="s">
        <v>361</v>
      </c>
      <c r="O66" t="s">
        <v>135</v>
      </c>
      <c r="P66" t="s">
        <v>136</v>
      </c>
      <c r="Q66" t="s">
        <v>362</v>
      </c>
      <c r="R66" t="s">
        <v>138</v>
      </c>
      <c r="S66" t="s">
        <v>129</v>
      </c>
      <c r="T66" t="s">
        <v>160</v>
      </c>
      <c r="U66" t="s">
        <v>355</v>
      </c>
      <c r="V66" t="s">
        <v>162</v>
      </c>
      <c r="W66">
        <v>17.327999999999999</v>
      </c>
      <c r="X66">
        <v>0</v>
      </c>
      <c r="Z66">
        <v>0</v>
      </c>
      <c r="AA66">
        <v>2.8235911602209902</v>
      </c>
      <c r="AB66">
        <v>14.504408839779</v>
      </c>
      <c r="AC66">
        <v>209.16200000000001</v>
      </c>
      <c r="AD66" t="s">
        <v>136</v>
      </c>
      <c r="AE66" t="s">
        <v>140</v>
      </c>
      <c r="AH66" t="s">
        <v>136</v>
      </c>
      <c r="AI66" t="s">
        <v>142</v>
      </c>
      <c r="AJ66" t="s">
        <v>129</v>
      </c>
      <c r="AK66" t="s">
        <v>129</v>
      </c>
      <c r="AL66" t="s">
        <v>129</v>
      </c>
      <c r="AM66" t="s">
        <v>129</v>
      </c>
      <c r="AN66" t="s">
        <v>129</v>
      </c>
      <c r="AO66" t="s">
        <v>129</v>
      </c>
      <c r="AP66">
        <v>2.1</v>
      </c>
      <c r="AQ66">
        <v>0.8</v>
      </c>
      <c r="AR66" t="s">
        <v>143</v>
      </c>
      <c r="AS66" t="s">
        <v>129</v>
      </c>
      <c r="AT66" t="s">
        <v>129</v>
      </c>
      <c r="AU66" t="s">
        <v>129</v>
      </c>
      <c r="AV66" t="s">
        <v>129</v>
      </c>
      <c r="AW66" t="s">
        <v>129</v>
      </c>
      <c r="AX66" t="s">
        <v>129</v>
      </c>
      <c r="AY66" t="s">
        <v>129</v>
      </c>
      <c r="AZ66" t="s">
        <v>129</v>
      </c>
      <c r="BA66" t="s">
        <v>129</v>
      </c>
      <c r="BB66" t="s">
        <v>129</v>
      </c>
      <c r="BC66" t="s">
        <v>129</v>
      </c>
      <c r="BD66" t="s">
        <v>129</v>
      </c>
      <c r="BE66" t="s">
        <v>129</v>
      </c>
      <c r="BF66" t="s">
        <v>129</v>
      </c>
      <c r="BG66" t="s">
        <v>129</v>
      </c>
      <c r="BH66" t="s">
        <v>129</v>
      </c>
      <c r="BI66" t="s">
        <v>129</v>
      </c>
      <c r="BJ66" t="s">
        <v>129</v>
      </c>
      <c r="BK66" t="s">
        <v>129</v>
      </c>
      <c r="BL66" t="s">
        <v>129</v>
      </c>
      <c r="BM66" t="s">
        <v>129</v>
      </c>
      <c r="BN66" t="s">
        <v>129</v>
      </c>
      <c r="BO66" t="s">
        <v>129</v>
      </c>
      <c r="BP66" t="s">
        <v>129</v>
      </c>
      <c r="BQ66" t="s">
        <v>129</v>
      </c>
      <c r="BR66" t="s">
        <v>129</v>
      </c>
      <c r="BS66" t="s">
        <v>129</v>
      </c>
      <c r="BT66" t="s">
        <v>129</v>
      </c>
      <c r="BU66" t="s">
        <v>129</v>
      </c>
      <c r="BV66" t="s">
        <v>129</v>
      </c>
      <c r="BW66" t="s">
        <v>129</v>
      </c>
      <c r="BX66" t="s">
        <v>129</v>
      </c>
      <c r="BY66" t="s">
        <v>129</v>
      </c>
      <c r="BZ66" t="s">
        <v>129</v>
      </c>
      <c r="CA66" t="s">
        <v>129</v>
      </c>
      <c r="CB66" t="s">
        <v>129</v>
      </c>
      <c r="CC66" t="s">
        <v>129</v>
      </c>
      <c r="CD66" t="s">
        <v>129</v>
      </c>
      <c r="CE66" t="s">
        <v>129</v>
      </c>
      <c r="CF66" t="s">
        <v>129</v>
      </c>
      <c r="CG66" t="s">
        <v>129</v>
      </c>
      <c r="CH66" t="s">
        <v>129</v>
      </c>
      <c r="CI66" t="s">
        <v>129</v>
      </c>
      <c r="CJ66" t="s">
        <v>129</v>
      </c>
      <c r="CK66" t="s">
        <v>129</v>
      </c>
      <c r="CL66" s="7">
        <v>0</v>
      </c>
      <c r="CM66" s="7">
        <v>362</v>
      </c>
      <c r="CN66" s="7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209</v>
      </c>
      <c r="CY66">
        <v>153</v>
      </c>
      <c r="CZ66">
        <v>0</v>
      </c>
      <c r="DA66">
        <v>0</v>
      </c>
      <c r="DB66">
        <v>0</v>
      </c>
      <c r="DC66">
        <v>0</v>
      </c>
      <c r="DD66">
        <v>0</v>
      </c>
      <c r="DE6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K66">
        <v>0</v>
      </c>
      <c r="DL66">
        <v>0</v>
      </c>
      <c r="DM66">
        <v>0</v>
      </c>
      <c r="DN66">
        <v>0</v>
      </c>
      <c r="DO66">
        <v>0</v>
      </c>
      <c r="DP66">
        <v>0</v>
      </c>
      <c r="DQ66">
        <v>0</v>
      </c>
      <c r="DR66">
        <v>0</v>
      </c>
      <c r="DS66">
        <v>0</v>
      </c>
      <c r="DT66">
        <v>0</v>
      </c>
      <c r="DU66" s="7">
        <v>362</v>
      </c>
      <c r="DV66" s="7">
        <f t="shared" si="19"/>
        <v>60573.315200000005</v>
      </c>
      <c r="DW66" s="7">
        <f t="shared" si="20"/>
        <v>0</v>
      </c>
      <c r="DX66" s="7">
        <f t="shared" si="21"/>
        <v>0</v>
      </c>
      <c r="DY66">
        <f t="shared" si="9"/>
        <v>2010.1</v>
      </c>
      <c r="EA66" s="11">
        <f t="shared" si="10"/>
        <v>0</v>
      </c>
      <c r="EB66" s="11">
        <f t="shared" si="11"/>
        <v>60573.315200000005</v>
      </c>
      <c r="EC66" s="11">
        <f t="shared" si="12"/>
        <v>0</v>
      </c>
      <c r="EE66" s="11">
        <f t="shared" si="13"/>
        <v>0</v>
      </c>
      <c r="EF66" s="11">
        <f t="shared" si="14"/>
        <v>0</v>
      </c>
      <c r="EG66" s="11">
        <f t="shared" si="15"/>
        <v>0</v>
      </c>
      <c r="EI66" s="11">
        <f t="shared" si="16"/>
        <v>0</v>
      </c>
      <c r="EJ66" s="11">
        <f t="shared" si="17"/>
        <v>0</v>
      </c>
      <c r="EK66" s="11">
        <f t="shared" si="18"/>
        <v>0</v>
      </c>
    </row>
    <row r="67" spans="1:141">
      <c r="A67">
        <v>7015</v>
      </c>
      <c r="B67" t="s">
        <v>350</v>
      </c>
      <c r="C67" t="s">
        <v>217</v>
      </c>
      <c r="D67" t="s">
        <v>127</v>
      </c>
      <c r="E67" t="s">
        <v>351</v>
      </c>
      <c r="F67" t="s">
        <v>129</v>
      </c>
      <c r="G67" t="s">
        <v>129</v>
      </c>
      <c r="H67" t="s">
        <v>352</v>
      </c>
      <c r="I67" t="s">
        <v>131</v>
      </c>
      <c r="J67" t="s">
        <v>132</v>
      </c>
      <c r="K67" t="s">
        <v>365</v>
      </c>
      <c r="L67" t="s">
        <v>365</v>
      </c>
      <c r="M67" t="s">
        <v>366</v>
      </c>
      <c r="N67" t="s">
        <v>367</v>
      </c>
      <c r="O67" t="s">
        <v>135</v>
      </c>
      <c r="P67" t="s">
        <v>136</v>
      </c>
      <c r="Q67" t="s">
        <v>158</v>
      </c>
      <c r="R67" t="s">
        <v>138</v>
      </c>
      <c r="S67" t="s">
        <v>129</v>
      </c>
      <c r="T67" t="s">
        <v>160</v>
      </c>
      <c r="U67" t="s">
        <v>355</v>
      </c>
      <c r="V67" t="s">
        <v>162</v>
      </c>
      <c r="W67">
        <v>46.844000000000001</v>
      </c>
      <c r="X67">
        <v>0</v>
      </c>
      <c r="Z67">
        <v>0</v>
      </c>
      <c r="AA67">
        <v>25.461811475409799</v>
      </c>
      <c r="AB67">
        <v>21.382188524590202</v>
      </c>
      <c r="AC67">
        <v>44.44</v>
      </c>
      <c r="AD67" t="s">
        <v>136</v>
      </c>
      <c r="AE67" t="s">
        <v>140</v>
      </c>
      <c r="AH67" t="s">
        <v>136</v>
      </c>
      <c r="AI67" t="s">
        <v>142</v>
      </c>
      <c r="AJ67" t="s">
        <v>129</v>
      </c>
      <c r="AK67" t="s">
        <v>129</v>
      </c>
      <c r="AL67" t="s">
        <v>129</v>
      </c>
      <c r="AM67" t="s">
        <v>129</v>
      </c>
      <c r="AN67" t="s">
        <v>129</v>
      </c>
      <c r="AO67" t="s">
        <v>129</v>
      </c>
      <c r="AP67">
        <v>11</v>
      </c>
      <c r="AQ67">
        <v>0.8</v>
      </c>
      <c r="AR67" t="s">
        <v>143</v>
      </c>
      <c r="AS67" t="s">
        <v>129</v>
      </c>
      <c r="AT67" t="s">
        <v>129</v>
      </c>
      <c r="AU67" t="s">
        <v>129</v>
      </c>
      <c r="AV67" t="s">
        <v>129</v>
      </c>
      <c r="AW67" t="s">
        <v>129</v>
      </c>
      <c r="AX67" t="s">
        <v>129</v>
      </c>
      <c r="AY67" t="s">
        <v>129</v>
      </c>
      <c r="AZ67" t="s">
        <v>129</v>
      </c>
      <c r="BA67" t="s">
        <v>129</v>
      </c>
      <c r="BB67" t="s">
        <v>129</v>
      </c>
      <c r="BC67" t="s">
        <v>129</v>
      </c>
      <c r="BD67" t="s">
        <v>129</v>
      </c>
      <c r="BE67" t="s">
        <v>129</v>
      </c>
      <c r="BF67" t="s">
        <v>129</v>
      </c>
      <c r="BG67" t="s">
        <v>129</v>
      </c>
      <c r="BH67" t="s">
        <v>129</v>
      </c>
      <c r="BI67" t="s">
        <v>129</v>
      </c>
      <c r="BJ67" t="s">
        <v>129</v>
      </c>
      <c r="BK67" t="s">
        <v>129</v>
      </c>
      <c r="BL67" t="s">
        <v>129</v>
      </c>
      <c r="BM67" t="s">
        <v>129</v>
      </c>
      <c r="BN67" t="s">
        <v>129</v>
      </c>
      <c r="BO67" t="s">
        <v>129</v>
      </c>
      <c r="BP67" t="s">
        <v>129</v>
      </c>
      <c r="BQ67" t="s">
        <v>129</v>
      </c>
      <c r="BR67" t="s">
        <v>129</v>
      </c>
      <c r="BS67" t="s">
        <v>129</v>
      </c>
      <c r="BT67" t="s">
        <v>129</v>
      </c>
      <c r="BU67" t="s">
        <v>129</v>
      </c>
      <c r="BV67" t="s">
        <v>129</v>
      </c>
      <c r="BW67" t="s">
        <v>129</v>
      </c>
      <c r="BX67" t="s">
        <v>129</v>
      </c>
      <c r="BY67" t="s">
        <v>129</v>
      </c>
      <c r="BZ67" t="s">
        <v>129</v>
      </c>
      <c r="CA67" t="s">
        <v>129</v>
      </c>
      <c r="CB67" t="s">
        <v>129</v>
      </c>
      <c r="CC67" t="s">
        <v>129</v>
      </c>
      <c r="CD67" t="s">
        <v>129</v>
      </c>
      <c r="CE67" t="s">
        <v>129</v>
      </c>
      <c r="CF67" t="s">
        <v>129</v>
      </c>
      <c r="CG67" t="s">
        <v>129</v>
      </c>
      <c r="CH67" t="s">
        <v>129</v>
      </c>
      <c r="CI67" t="s">
        <v>129</v>
      </c>
      <c r="CJ67" t="s">
        <v>129</v>
      </c>
      <c r="CK67" t="s">
        <v>129</v>
      </c>
      <c r="CL67" s="7">
        <v>0</v>
      </c>
      <c r="CM67" s="7">
        <v>130</v>
      </c>
      <c r="CN67" s="7">
        <v>1090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5</v>
      </c>
      <c r="CX67">
        <v>0</v>
      </c>
      <c r="CY67">
        <v>125</v>
      </c>
      <c r="CZ67">
        <v>0</v>
      </c>
      <c r="DA67">
        <v>19</v>
      </c>
      <c r="DB67">
        <v>47</v>
      </c>
      <c r="DC67">
        <v>293</v>
      </c>
      <c r="DD67">
        <v>731</v>
      </c>
      <c r="DE67">
        <v>0</v>
      </c>
      <c r="DF67">
        <v>0</v>
      </c>
      <c r="DG67">
        <v>0</v>
      </c>
      <c r="DH67">
        <v>0</v>
      </c>
      <c r="DI67">
        <v>0</v>
      </c>
      <c r="DJ67">
        <v>0</v>
      </c>
      <c r="DK67">
        <v>0</v>
      </c>
      <c r="DL67">
        <v>0</v>
      </c>
      <c r="DM67">
        <v>0</v>
      </c>
      <c r="DN67">
        <v>0</v>
      </c>
      <c r="DO67">
        <v>0</v>
      </c>
      <c r="DP67">
        <v>0</v>
      </c>
      <c r="DQ67">
        <v>0</v>
      </c>
      <c r="DR67">
        <v>0</v>
      </c>
      <c r="DS67">
        <v>0</v>
      </c>
      <c r="DT67">
        <v>0</v>
      </c>
      <c r="DU67" s="7">
        <v>1220</v>
      </c>
      <c r="DV67" s="7">
        <f t="shared" si="19"/>
        <v>43373.440000000002</v>
      </c>
      <c r="DW67" s="7">
        <f t="shared" si="20"/>
        <v>0</v>
      </c>
      <c r="DX67" s="7">
        <f t="shared" si="21"/>
        <v>0</v>
      </c>
      <c r="DY67">
        <f t="shared" si="9"/>
        <v>2019</v>
      </c>
      <c r="EA67" s="11">
        <f t="shared" si="10"/>
        <v>0</v>
      </c>
      <c r="EB67" s="11">
        <f t="shared" si="11"/>
        <v>4621.76</v>
      </c>
      <c r="EC67" s="11">
        <f t="shared" si="12"/>
        <v>38751.68</v>
      </c>
      <c r="EE67" s="11">
        <f t="shared" si="13"/>
        <v>0</v>
      </c>
      <c r="EF67" s="11">
        <f t="shared" si="14"/>
        <v>0</v>
      </c>
      <c r="EG67" s="11">
        <f t="shared" si="15"/>
        <v>0</v>
      </c>
      <c r="EI67" s="11">
        <f t="shared" si="16"/>
        <v>0</v>
      </c>
      <c r="EJ67" s="11">
        <f t="shared" si="17"/>
        <v>0</v>
      </c>
      <c r="EK67" s="11">
        <f t="shared" si="18"/>
        <v>0</v>
      </c>
    </row>
    <row r="68" spans="1:141">
      <c r="A68">
        <v>7016</v>
      </c>
      <c r="B68" t="s">
        <v>350</v>
      </c>
      <c r="C68" t="s">
        <v>220</v>
      </c>
      <c r="D68" t="s">
        <v>127</v>
      </c>
      <c r="E68" t="s">
        <v>351</v>
      </c>
      <c r="F68" t="s">
        <v>129</v>
      </c>
      <c r="G68" t="s">
        <v>129</v>
      </c>
      <c r="H68" t="s">
        <v>352</v>
      </c>
      <c r="I68" t="s">
        <v>131</v>
      </c>
      <c r="J68" t="s">
        <v>132</v>
      </c>
      <c r="K68" t="s">
        <v>368</v>
      </c>
      <c r="L68" t="s">
        <v>368</v>
      </c>
      <c r="M68" t="s">
        <v>369</v>
      </c>
      <c r="N68" t="s">
        <v>129</v>
      </c>
      <c r="O68" t="s">
        <v>135</v>
      </c>
      <c r="P68" t="s">
        <v>136</v>
      </c>
      <c r="Q68" t="s">
        <v>370</v>
      </c>
      <c r="R68" t="s">
        <v>138</v>
      </c>
      <c r="S68" t="s">
        <v>129</v>
      </c>
      <c r="T68" t="s">
        <v>160</v>
      </c>
      <c r="U68" t="s">
        <v>355</v>
      </c>
      <c r="V68" t="s">
        <v>162</v>
      </c>
      <c r="W68">
        <v>425</v>
      </c>
      <c r="X68">
        <v>0</v>
      </c>
      <c r="Z68">
        <v>0</v>
      </c>
      <c r="AA68">
        <v>208.817068965517</v>
      </c>
      <c r="AB68">
        <v>216.182931034483</v>
      </c>
      <c r="AC68">
        <v>1600</v>
      </c>
      <c r="AD68" t="s">
        <v>136</v>
      </c>
      <c r="AE68" t="s">
        <v>140</v>
      </c>
      <c r="AF68">
        <v>0</v>
      </c>
      <c r="AG68">
        <v>0</v>
      </c>
      <c r="AH68" t="s">
        <v>136</v>
      </c>
      <c r="AI68" t="s">
        <v>142</v>
      </c>
      <c r="AJ68" t="s">
        <v>129</v>
      </c>
      <c r="AK68" t="s">
        <v>129</v>
      </c>
      <c r="AL68" t="s">
        <v>129</v>
      </c>
      <c r="AM68" t="s">
        <v>129</v>
      </c>
      <c r="AN68" t="s">
        <v>129</v>
      </c>
      <c r="AO68" t="s">
        <v>129</v>
      </c>
      <c r="AP68">
        <v>10</v>
      </c>
      <c r="AQ68">
        <v>0.8</v>
      </c>
      <c r="AR68" t="s">
        <v>143</v>
      </c>
      <c r="AS68" t="s">
        <v>129</v>
      </c>
      <c r="AT68" t="s">
        <v>129</v>
      </c>
      <c r="AU68" t="s">
        <v>129</v>
      </c>
      <c r="AV68" t="s">
        <v>129</v>
      </c>
      <c r="AW68" t="s">
        <v>129</v>
      </c>
      <c r="AX68" t="s">
        <v>129</v>
      </c>
      <c r="AY68" t="s">
        <v>129</v>
      </c>
      <c r="AZ68" t="s">
        <v>129</v>
      </c>
      <c r="BA68" t="s">
        <v>129</v>
      </c>
      <c r="BB68" t="s">
        <v>129</v>
      </c>
      <c r="BC68" t="s">
        <v>129</v>
      </c>
      <c r="BD68" t="s">
        <v>129</v>
      </c>
      <c r="BE68" t="s">
        <v>129</v>
      </c>
      <c r="BF68" t="s">
        <v>129</v>
      </c>
      <c r="BG68" t="s">
        <v>129</v>
      </c>
      <c r="BH68" t="s">
        <v>129</v>
      </c>
      <c r="BI68" t="s">
        <v>129</v>
      </c>
      <c r="BJ68" t="s">
        <v>129</v>
      </c>
      <c r="BK68" t="s">
        <v>129</v>
      </c>
      <c r="BL68" t="s">
        <v>129</v>
      </c>
      <c r="BM68" t="s">
        <v>129</v>
      </c>
      <c r="BN68" t="s">
        <v>129</v>
      </c>
      <c r="BO68" t="s">
        <v>129</v>
      </c>
      <c r="BP68" t="s">
        <v>129</v>
      </c>
      <c r="BQ68" t="s">
        <v>129</v>
      </c>
      <c r="BR68" t="s">
        <v>129</v>
      </c>
      <c r="BS68" t="s">
        <v>129</v>
      </c>
      <c r="BT68" t="s">
        <v>129</v>
      </c>
      <c r="BU68" t="s">
        <v>129</v>
      </c>
      <c r="BV68" t="s">
        <v>129</v>
      </c>
      <c r="BW68" t="s">
        <v>129</v>
      </c>
      <c r="BX68" t="s">
        <v>129</v>
      </c>
      <c r="BY68" t="s">
        <v>129</v>
      </c>
      <c r="BZ68" t="s">
        <v>129</v>
      </c>
      <c r="CA68" t="s">
        <v>129</v>
      </c>
      <c r="CB68" t="s">
        <v>129</v>
      </c>
      <c r="CC68" t="s">
        <v>129</v>
      </c>
      <c r="CD68" t="s">
        <v>129</v>
      </c>
      <c r="CE68" t="s">
        <v>129</v>
      </c>
      <c r="CF68" t="s">
        <v>129</v>
      </c>
      <c r="CG68" t="s">
        <v>129</v>
      </c>
      <c r="CH68" t="s">
        <v>129</v>
      </c>
      <c r="CI68" t="s">
        <v>129</v>
      </c>
      <c r="CJ68" t="s">
        <v>129</v>
      </c>
      <c r="CK68" t="s">
        <v>129</v>
      </c>
      <c r="CL68" s="7">
        <v>11</v>
      </c>
      <c r="CM68" s="7">
        <v>43</v>
      </c>
      <c r="CN68" s="7">
        <v>4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11</v>
      </c>
      <c r="CW68">
        <v>23</v>
      </c>
      <c r="CX68">
        <v>6</v>
      </c>
      <c r="CY68">
        <v>13</v>
      </c>
      <c r="CZ68">
        <v>1</v>
      </c>
      <c r="DA68">
        <v>0</v>
      </c>
      <c r="DB68">
        <v>3</v>
      </c>
      <c r="DC68">
        <v>0</v>
      </c>
      <c r="DD68">
        <v>1</v>
      </c>
      <c r="DE68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>
        <v>0</v>
      </c>
      <c r="DL68">
        <v>0</v>
      </c>
      <c r="DM68">
        <v>0</v>
      </c>
      <c r="DN68">
        <v>0</v>
      </c>
      <c r="DO68">
        <v>0</v>
      </c>
      <c r="DP68">
        <v>0</v>
      </c>
      <c r="DQ68">
        <v>0</v>
      </c>
      <c r="DR68">
        <v>0</v>
      </c>
      <c r="DS68">
        <v>0</v>
      </c>
      <c r="DT68">
        <v>0</v>
      </c>
      <c r="DU68" s="7">
        <v>58</v>
      </c>
      <c r="DV68" s="7">
        <f t="shared" si="19"/>
        <v>74240</v>
      </c>
      <c r="DW68" s="7">
        <f t="shared" si="20"/>
        <v>0</v>
      </c>
      <c r="DX68" s="7">
        <f t="shared" si="21"/>
        <v>0</v>
      </c>
      <c r="DY68">
        <f t="shared" si="9"/>
        <v>2018</v>
      </c>
      <c r="EA68" s="11">
        <f t="shared" si="10"/>
        <v>14080</v>
      </c>
      <c r="EB68" s="11">
        <f t="shared" si="11"/>
        <v>55040</v>
      </c>
      <c r="EC68" s="11">
        <f t="shared" si="12"/>
        <v>5120</v>
      </c>
      <c r="EE68" s="11">
        <f t="shared" si="13"/>
        <v>0</v>
      </c>
      <c r="EF68" s="11">
        <f t="shared" si="14"/>
        <v>0</v>
      </c>
      <c r="EG68" s="11">
        <f t="shared" si="15"/>
        <v>0</v>
      </c>
      <c r="EI68" s="11">
        <f t="shared" si="16"/>
        <v>0</v>
      </c>
      <c r="EJ68" s="11">
        <f t="shared" si="17"/>
        <v>0</v>
      </c>
      <c r="EK68" s="11">
        <f t="shared" si="18"/>
        <v>0</v>
      </c>
    </row>
    <row r="69" spans="1:141">
      <c r="A69">
        <v>7049</v>
      </c>
      <c r="B69" t="s">
        <v>371</v>
      </c>
      <c r="C69" t="s">
        <v>126</v>
      </c>
      <c r="D69" t="s">
        <v>127</v>
      </c>
      <c r="E69" t="s">
        <v>372</v>
      </c>
      <c r="F69" t="s">
        <v>129</v>
      </c>
      <c r="G69" t="s">
        <v>129</v>
      </c>
      <c r="H69" t="s">
        <v>373</v>
      </c>
      <c r="I69" t="s">
        <v>131</v>
      </c>
      <c r="J69" t="s">
        <v>132</v>
      </c>
      <c r="K69" t="s">
        <v>374</v>
      </c>
      <c r="L69" t="s">
        <v>374</v>
      </c>
      <c r="M69" t="s">
        <v>375</v>
      </c>
      <c r="N69" t="s">
        <v>129</v>
      </c>
      <c r="O69" t="s">
        <v>135</v>
      </c>
      <c r="P69" t="s">
        <v>257</v>
      </c>
      <c r="Q69" t="s">
        <v>376</v>
      </c>
      <c r="R69" t="s">
        <v>138</v>
      </c>
      <c r="S69" t="s">
        <v>129</v>
      </c>
      <c r="T69" t="s">
        <v>377</v>
      </c>
      <c r="U69" t="s">
        <v>378</v>
      </c>
      <c r="V69" t="s">
        <v>379</v>
      </c>
      <c r="W69">
        <v>703.69</v>
      </c>
      <c r="X69">
        <v>500</v>
      </c>
      <c r="Z69">
        <v>0</v>
      </c>
      <c r="AA69">
        <v>0</v>
      </c>
      <c r="AB69">
        <v>203.69</v>
      </c>
      <c r="AC69">
        <v>1950</v>
      </c>
      <c r="AD69" t="s">
        <v>257</v>
      </c>
      <c r="AE69" t="s">
        <v>140</v>
      </c>
      <c r="AF69">
        <v>1.6</v>
      </c>
      <c r="AG69">
        <v>0</v>
      </c>
      <c r="AH69" t="s">
        <v>257</v>
      </c>
      <c r="AI69" t="s">
        <v>257</v>
      </c>
      <c r="AJ69" t="s">
        <v>129</v>
      </c>
      <c r="AK69" t="s">
        <v>129</v>
      </c>
      <c r="AL69" t="s">
        <v>129</v>
      </c>
      <c r="AM69" t="s">
        <v>129</v>
      </c>
      <c r="AN69" t="s">
        <v>129</v>
      </c>
      <c r="AO69" t="s">
        <v>129</v>
      </c>
      <c r="AP69">
        <v>10</v>
      </c>
      <c r="AQ69">
        <v>0.89</v>
      </c>
      <c r="AR69" t="s">
        <v>143</v>
      </c>
      <c r="AS69" t="s">
        <v>129</v>
      </c>
      <c r="AT69" t="s">
        <v>129</v>
      </c>
      <c r="AU69" t="s">
        <v>129</v>
      </c>
      <c r="AV69" t="s">
        <v>129</v>
      </c>
      <c r="AW69" t="s">
        <v>129</v>
      </c>
      <c r="AX69" t="s">
        <v>129</v>
      </c>
      <c r="AY69" t="s">
        <v>129</v>
      </c>
      <c r="AZ69" t="s">
        <v>129</v>
      </c>
      <c r="BA69" t="s">
        <v>129</v>
      </c>
      <c r="BB69" t="s">
        <v>129</v>
      </c>
      <c r="BC69" t="s">
        <v>129</v>
      </c>
      <c r="BD69" t="s">
        <v>129</v>
      </c>
      <c r="BE69" t="s">
        <v>129</v>
      </c>
      <c r="BF69" t="s">
        <v>129</v>
      </c>
      <c r="BG69" t="s">
        <v>129</v>
      </c>
      <c r="BH69" t="s">
        <v>129</v>
      </c>
      <c r="BI69" t="s">
        <v>129</v>
      </c>
      <c r="BJ69" t="s">
        <v>129</v>
      </c>
      <c r="BK69" t="s">
        <v>129</v>
      </c>
      <c r="BL69" t="s">
        <v>129</v>
      </c>
      <c r="BM69" t="s">
        <v>129</v>
      </c>
      <c r="BN69" t="s">
        <v>129</v>
      </c>
      <c r="BO69" t="s">
        <v>129</v>
      </c>
      <c r="BP69" t="s">
        <v>129</v>
      </c>
      <c r="BQ69" t="s">
        <v>129</v>
      </c>
      <c r="BR69" t="s">
        <v>129</v>
      </c>
      <c r="BS69" t="s">
        <v>129</v>
      </c>
      <c r="BT69" t="s">
        <v>129</v>
      </c>
      <c r="BU69" t="s">
        <v>129</v>
      </c>
      <c r="BV69" t="s">
        <v>129</v>
      </c>
      <c r="BW69" t="s">
        <v>129</v>
      </c>
      <c r="BX69" t="s">
        <v>129</v>
      </c>
      <c r="BY69" t="s">
        <v>129</v>
      </c>
      <c r="BZ69" t="s">
        <v>129</v>
      </c>
      <c r="CA69" t="s">
        <v>129</v>
      </c>
      <c r="CB69" t="s">
        <v>129</v>
      </c>
      <c r="CC69" t="s">
        <v>129</v>
      </c>
      <c r="CD69" t="s">
        <v>129</v>
      </c>
      <c r="CE69" t="s">
        <v>129</v>
      </c>
      <c r="CF69" t="s">
        <v>129</v>
      </c>
      <c r="CG69" t="s">
        <v>129</v>
      </c>
      <c r="CH69" t="s">
        <v>129</v>
      </c>
      <c r="CI69" t="s">
        <v>129</v>
      </c>
      <c r="CJ69" t="s">
        <v>129</v>
      </c>
      <c r="CK69" t="s">
        <v>129</v>
      </c>
      <c r="CL69" s="7">
        <v>0</v>
      </c>
      <c r="CM69" s="7">
        <v>0</v>
      </c>
      <c r="CN69" s="7">
        <v>1075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287</v>
      </c>
      <c r="DD69">
        <v>788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R69">
        <v>0</v>
      </c>
      <c r="DS69">
        <v>0</v>
      </c>
      <c r="DT69">
        <v>0</v>
      </c>
      <c r="DU69" s="7">
        <v>1075</v>
      </c>
      <c r="DV69" s="7">
        <f t="shared" ref="DV69" si="22">DU69*AC69*AQ69</f>
        <v>1865662.5</v>
      </c>
      <c r="DW69" s="7">
        <f t="shared" si="20"/>
        <v>1530.8</v>
      </c>
      <c r="DX69" s="7">
        <f t="shared" si="21"/>
        <v>0</v>
      </c>
      <c r="DY69">
        <f t="shared" si="9"/>
        <v>2018</v>
      </c>
      <c r="EA69" s="11">
        <f t="shared" si="10"/>
        <v>0</v>
      </c>
      <c r="EB69" s="11">
        <f t="shared" si="11"/>
        <v>0</v>
      </c>
      <c r="EC69" s="11">
        <f t="shared" si="12"/>
        <v>1865662.5</v>
      </c>
      <c r="EE69" s="11">
        <f t="shared" si="13"/>
        <v>0</v>
      </c>
      <c r="EF69" s="11">
        <f t="shared" si="14"/>
        <v>0</v>
      </c>
      <c r="EG69" s="11">
        <f t="shared" si="15"/>
        <v>1530.8</v>
      </c>
      <c r="EI69" s="11">
        <f t="shared" si="16"/>
        <v>0</v>
      </c>
      <c r="EJ69" s="11">
        <f t="shared" si="17"/>
        <v>0</v>
      </c>
      <c r="EK69" s="11">
        <f t="shared" si="18"/>
        <v>0</v>
      </c>
    </row>
  </sheetData>
  <mergeCells count="2">
    <mergeCell ref="EA1:EK1"/>
    <mergeCell ref="EN4:EW4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LAUNCH (2)</vt:lpstr>
      <vt:lpstr>PIVOT</vt:lpstr>
      <vt:lpstr>PASSTHROUGH INPUT SHEETS</vt:lpstr>
      <vt:lpstr>Sheet1</vt:lpstr>
    </vt:vector>
  </TitlesOfParts>
  <Company>Sempra Energy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lmansi</dc:creator>
  <cp:lastModifiedBy>lmansi</cp:lastModifiedBy>
  <dcterms:created xsi:type="dcterms:W3CDTF">2011-04-04T17:50:34Z</dcterms:created>
  <dcterms:modified xsi:type="dcterms:W3CDTF">2011-06-28T00:05:56Z</dcterms:modified>
</cp:coreProperties>
</file>